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20730" windowHeight="7050" activeTab="1"/>
  </bookViews>
  <sheets>
    <sheet name="Հավելված 3 Մաս 1" sheetId="21" r:id="rId1"/>
    <sheet name="Հավելված 3 Մաս 2" sheetId="23" r:id="rId2"/>
    <sheet name="Հավելված 3 Մաս 3" sheetId="24" r:id="rId3"/>
    <sheet name="Հավելված 3 Մաս4" sheetId="35" r:id="rId4"/>
  </sheets>
  <definedNames>
    <definedName name="_ftn1" localSheetId="0">'Հավելված 3 Մաս 1'!#REF!</definedName>
    <definedName name="_ftn1" localSheetId="1">'Հավելված 3 Մաս 2'!#REF!</definedName>
    <definedName name="_ftn1" localSheetId="2">'Հավելված 3 Մաս 3'!#REF!</definedName>
    <definedName name="_ftn10" localSheetId="0">'Հավելված 3 Մաս 1'!#REF!</definedName>
    <definedName name="_ftn10" localSheetId="1">'Հավելված 3 Մաս 2'!#REF!</definedName>
    <definedName name="_ftn10" localSheetId="2">'Հավելված 3 Մաս 3'!#REF!</definedName>
    <definedName name="_ftn11" localSheetId="0">'Հավելված 3 Մաս 1'!#REF!</definedName>
    <definedName name="_ftn11" localSheetId="1">'Հավելված 3 Մաս 2'!#REF!</definedName>
    <definedName name="_ftn11" localSheetId="2">'Հավելված 3 Մաս 3'!#REF!</definedName>
    <definedName name="_ftn12" localSheetId="0">'Հավելված 3 Մաս 1'!#REF!</definedName>
    <definedName name="_ftn12" localSheetId="1">'Հավելված 3 Մաս 2'!$B$54</definedName>
    <definedName name="_ftn12" localSheetId="2">'Հավելված 3 Մաս 3'!#REF!</definedName>
    <definedName name="_ftn13" localSheetId="0">'Հավելված 3 Մաս 1'!#REF!</definedName>
    <definedName name="_ftn13" localSheetId="1">'Հավելված 3 Մաս 2'!$B$55</definedName>
    <definedName name="_ftn13" localSheetId="2">'Հավելված 3 Մաս 3'!#REF!</definedName>
    <definedName name="_ftn14" localSheetId="0">'Հավելված 3 Մաս 1'!#REF!</definedName>
    <definedName name="_ftn14" localSheetId="1">'Հավելված 3 Մաս 2'!$B$56</definedName>
    <definedName name="_ftn14" localSheetId="2">'Հավելված 3 Մաս 3'!#REF!</definedName>
    <definedName name="_ftn15" localSheetId="0">'Հավելված 3 Մաս 1'!#REF!</definedName>
    <definedName name="_ftn15" localSheetId="1">'Հավելված 3 Մաս 2'!$B$57</definedName>
    <definedName name="_ftn15" localSheetId="2">'Հավելված 3 Մաս 3'!#REF!</definedName>
    <definedName name="_ftn16" localSheetId="0">'Հավելված 3 Մաս 1'!#REF!</definedName>
    <definedName name="_ftn16" localSheetId="1">'Հավելված 3 Մաս 2'!$B$58</definedName>
    <definedName name="_ftn16" localSheetId="2">'Հավելված 3 Մաս 3'!#REF!</definedName>
    <definedName name="_ftn17" localSheetId="0">'Հավելված 3 Մաս 1'!#REF!</definedName>
    <definedName name="_ftn17" localSheetId="1">'Հավելված 3 Մաս 2'!$B$59</definedName>
    <definedName name="_ftn17" localSheetId="2">'Հավելված 3 Մաս 3'!#REF!</definedName>
    <definedName name="_ftn18" localSheetId="0">'Հավելված 3 Մաս 1'!#REF!</definedName>
    <definedName name="_ftn18" localSheetId="1">'Հավելված 3 Մաս 2'!$B$60</definedName>
    <definedName name="_ftn18" localSheetId="2">'Հավելված 3 Մաս 3'!#REF!</definedName>
    <definedName name="_ftn19" localSheetId="0">'Հավելված 3 Մաս 1'!#REF!</definedName>
    <definedName name="_ftn19" localSheetId="1">'Հավելված 3 Մաս 2'!$B$61</definedName>
    <definedName name="_ftn19" localSheetId="2">'Հավելված 3 Մաս 3'!#REF!</definedName>
    <definedName name="_ftn2" localSheetId="0">'Հավելված 3 Մաս 1'!#REF!</definedName>
    <definedName name="_ftn2" localSheetId="1">'Հավելված 3 Մաս 2'!#REF!</definedName>
    <definedName name="_ftn2" localSheetId="2">'Հավելված 3 Մաս 3'!#REF!</definedName>
    <definedName name="_ftn20" localSheetId="0">'Հավելված 3 Մաս 1'!#REF!</definedName>
    <definedName name="_ftn20" localSheetId="1">'Հավելված 3 Մաս 2'!$B$62</definedName>
    <definedName name="_ftn20" localSheetId="2">'Հավելված 3 Մաս 3'!#REF!</definedName>
    <definedName name="_ftn21" localSheetId="0">'Հավելված 3 Մաս 1'!#REF!</definedName>
    <definedName name="_ftn21" localSheetId="1">'Հավելված 3 Մաս 2'!$B$63</definedName>
    <definedName name="_ftn21" localSheetId="2">'Հավելված 3 Մաս 3'!$B$37</definedName>
    <definedName name="_ftn22" localSheetId="0">'Հավելված 3 Մաս 1'!#REF!</definedName>
    <definedName name="_ftn22" localSheetId="1">'Հավելված 3 Մաս 2'!$B$64</definedName>
    <definedName name="_ftn22" localSheetId="2">'Հավելված 3 Մաս 3'!$B$38</definedName>
    <definedName name="_ftn3" localSheetId="0">'Հավելված 3 Մաս 1'!#REF!</definedName>
    <definedName name="_ftn3" localSheetId="1">'Հավելված 3 Մաս 2'!#REF!</definedName>
    <definedName name="_ftn3" localSheetId="2">'Հավելված 3 Մաս 3'!#REF!</definedName>
    <definedName name="_ftn4" localSheetId="0">'Հավելված 3 Մաս 1'!#REF!</definedName>
    <definedName name="_ftn4" localSheetId="1">'Հավելված 3 Մաս 2'!#REF!</definedName>
    <definedName name="_ftn4" localSheetId="2">'Հավելված 3 Մաս 3'!#REF!</definedName>
    <definedName name="_ftn5" localSheetId="0">'Հավելված 3 Մաս 1'!#REF!</definedName>
    <definedName name="_ftn5" localSheetId="1">'Հավելված 3 Մաս 2'!#REF!</definedName>
    <definedName name="_ftn5" localSheetId="2">'Հավելված 3 Մաս 3'!#REF!</definedName>
    <definedName name="_ftn6" localSheetId="0">'Հավելված 3 Մաս 1'!#REF!</definedName>
    <definedName name="_ftn6" localSheetId="1">'Հավելված 3 Մաս 2'!#REF!</definedName>
    <definedName name="_ftn6" localSheetId="2">'Հավելված 3 Մաս 3'!#REF!</definedName>
    <definedName name="_ftn7" localSheetId="0">'Հավելված 3 Մաս 1'!#REF!</definedName>
    <definedName name="_ftn7" localSheetId="1">'Հավելված 3 Մաս 2'!#REF!</definedName>
    <definedName name="_ftn7" localSheetId="2">'Հավելված 3 Մաս 3'!#REF!</definedName>
    <definedName name="_ftn8" localSheetId="0">'Հավելված 3 Մաս 1'!#REF!</definedName>
    <definedName name="_ftn8" localSheetId="1">'Հավելված 3 Մաս 2'!#REF!</definedName>
    <definedName name="_ftn8" localSheetId="2">'Հավելված 3 Մաս 3'!#REF!</definedName>
    <definedName name="_ftn9" localSheetId="0">'Հավելված 3 Մաս 1'!#REF!</definedName>
    <definedName name="_ftn9" localSheetId="1">'Հավելված 3 Մաս 2'!#REF!</definedName>
    <definedName name="_ftn9" localSheetId="2">'Հավելված 3 Մաս 3'!#REF!</definedName>
    <definedName name="_ftnref1" localSheetId="0">'Հավելված 3 Մաս 1'!#REF!</definedName>
    <definedName name="_ftnref1" localSheetId="1">'Հավելված 3 Մաս 2'!$B$2</definedName>
    <definedName name="_ftnref1" localSheetId="2">'Հավելված 3 Մաս 3'!#REF!</definedName>
    <definedName name="_ftnref10" localSheetId="0">'Հավելված 3 Մաս 1'!#REF!</definedName>
    <definedName name="_ftnref10" localSheetId="1">'Հավելված 3 Մաս 2'!$E$29</definedName>
    <definedName name="_ftnref10" localSheetId="2">'Հավելված 3 Մաս 3'!#REF!</definedName>
    <definedName name="_ftnref11" localSheetId="0">'Հավելված 3 Մաս 1'!#REF!</definedName>
    <definedName name="_ftnref11" localSheetId="1">'Հավելված 3 Մաս 2'!$E$43</definedName>
    <definedName name="_ftnref11" localSheetId="2">'Հավելված 3 Մաս 3'!#REF!</definedName>
    <definedName name="_ftnref12" localSheetId="0">'Հավելված 3 Մաս 1'!#REF!</definedName>
    <definedName name="_ftnref12" localSheetId="1">'Հավելված 3 Մաս 2'!#REF!</definedName>
    <definedName name="_ftnref12" localSheetId="2">'Հավելված 3 Մաս 3'!$B$6</definedName>
    <definedName name="_ftnref13" localSheetId="0">'Հավելված 3 Մաս 1'!#REF!</definedName>
    <definedName name="_ftnref13" localSheetId="1">'Հավելված 3 Մաս 2'!#REF!</definedName>
    <definedName name="_ftnref13" localSheetId="2">'Հավելված 3 Մաս 3'!#REF!</definedName>
    <definedName name="_ftnref14" localSheetId="0">'Հավելված 3 Մաս 1'!#REF!</definedName>
    <definedName name="_ftnref14" localSheetId="1">'Հավելված 3 Մաս 2'!#REF!</definedName>
    <definedName name="_ftnref14" localSheetId="2">'Հավելված 3 Մաս 3'!#REF!</definedName>
    <definedName name="_ftnref15" localSheetId="0">'Հավելված 3 Մաս 1'!#REF!</definedName>
    <definedName name="_ftnref15" localSheetId="1">'Հավելված 3 Մաս 2'!#REF!</definedName>
    <definedName name="_ftnref15" localSheetId="2">'Հավելված 3 Մաս 3'!#REF!</definedName>
    <definedName name="_ftnref16" localSheetId="0">'Հավելված 3 Մաս 1'!#REF!</definedName>
    <definedName name="_ftnref16" localSheetId="1">'Հավելված 3 Մաս 2'!#REF!</definedName>
    <definedName name="_ftnref16" localSheetId="2">'Հավելված 3 Մաս 3'!#REF!</definedName>
    <definedName name="_ftnref17" localSheetId="0">'Հավելված 3 Մաս 1'!#REF!</definedName>
    <definedName name="_ftnref17" localSheetId="1">'Հավելված 3 Մաս 2'!#REF!</definedName>
    <definedName name="_ftnref17" localSheetId="2">'Հավելված 3 Մաս 3'!#REF!</definedName>
    <definedName name="_ftnref18" localSheetId="0">'Հավելված 3 Մաս 1'!#REF!</definedName>
    <definedName name="_ftnref18" localSheetId="1">'Հավելված 3 Մաս 2'!#REF!</definedName>
    <definedName name="_ftnref18" localSheetId="2">'Հավելված 3 Մաս 3'!#REF!</definedName>
    <definedName name="_ftnref19" localSheetId="0">'Հավելված 3 Մաս 1'!#REF!</definedName>
    <definedName name="_ftnref19" localSheetId="1">'Հավելված 3 Մաս 2'!#REF!</definedName>
    <definedName name="_ftnref19" localSheetId="2">'Հավելված 3 Մաս 3'!#REF!</definedName>
    <definedName name="_ftnref2" localSheetId="0">'Հավելված 3 Մաս 1'!#REF!</definedName>
    <definedName name="_ftnref2" localSheetId="1">'Հավելված 3 Մաս 2'!#REF!</definedName>
    <definedName name="_ftnref2" localSheetId="2">'Հավելված 3 Մաս 3'!#REF!</definedName>
    <definedName name="_ftnref20" localSheetId="0">'Հավելված 3 Մաս 1'!#REF!</definedName>
    <definedName name="_ftnref20" localSheetId="1">'Հավելված 3 Մաս 2'!#REF!</definedName>
    <definedName name="_ftnref20" localSheetId="2">'Հավելված 3 Մաս 3'!#REF!</definedName>
    <definedName name="_ftnref21" localSheetId="0">'Հավելված 3 Մաս 1'!#REF!</definedName>
    <definedName name="_ftnref21" localSheetId="1">'Հավելված 3 Մաս 2'!#REF!</definedName>
    <definedName name="_ftnref21" localSheetId="2">'Հավելված 3 Մաս 3'!#REF!</definedName>
    <definedName name="_ftnref22" localSheetId="0">'Հավելված 3 Մաս 1'!#REF!</definedName>
    <definedName name="_ftnref22" localSheetId="1">'Հավելված 3 Մաս 2'!#REF!</definedName>
    <definedName name="_ftnref22" localSheetId="2">'Հավելված 3 Մաս 3'!#REF!</definedName>
    <definedName name="_ftnref3" localSheetId="0">'Հավելված 3 Մաս 1'!#REF!</definedName>
    <definedName name="_ftnref3" localSheetId="1">'Հավելված 3 Մաս 2'!#REF!</definedName>
    <definedName name="_ftnref3" localSheetId="2">'Հավելված 3 Մաս 3'!#REF!</definedName>
    <definedName name="_ftnref4" localSheetId="0">'Հավելված 3 Մաս 1'!#REF!</definedName>
    <definedName name="_ftnref4" localSheetId="1">'Հավելված 3 Մաս 2'!$B$11</definedName>
    <definedName name="_ftnref4" localSheetId="2">'Հավելված 3 Մաս 3'!#REF!</definedName>
    <definedName name="_ftnref5" localSheetId="0">'Հավելված 3 Մաս 1'!#REF!</definedName>
    <definedName name="_ftnref5" localSheetId="1">'Հավելված 3 Մաս 2'!$E$11</definedName>
    <definedName name="_ftnref5" localSheetId="2">'Հավելված 3 Մաս 3'!#REF!</definedName>
    <definedName name="_ftnref6" localSheetId="0">'Հավելված 3 Մաս 1'!#REF!</definedName>
    <definedName name="_ftnref6" localSheetId="1">'Հավելված 3 Մաս 2'!$C$19</definedName>
    <definedName name="_ftnref6" localSheetId="2">'Հավելված 3 Մաս 3'!#REF!</definedName>
    <definedName name="_ftnref7" localSheetId="0">'Հավելված 3 Մաս 1'!#REF!</definedName>
    <definedName name="_ftnref7" localSheetId="1">'Հավելված 3 Մաս 2'!$E$19</definedName>
    <definedName name="_ftnref7" localSheetId="2">'Հավելված 3 Մաս 3'!#REF!</definedName>
    <definedName name="_ftnref8" localSheetId="0">'Հավելված 3 Մաս 1'!#REF!</definedName>
    <definedName name="_ftnref8" localSheetId="1">'Հավելված 3 Մաս 2'!$D$23</definedName>
    <definedName name="_ftnref8" localSheetId="2">'Հավելված 3 Մաս 3'!#REF!</definedName>
    <definedName name="_ftnref9" localSheetId="0">'Հավելված 3 Մաս 1'!#REF!</definedName>
    <definedName name="_ftnref9" localSheetId="1">'Հավելված 3 Մաս 2'!#REF!</definedName>
    <definedName name="_ftnref9" localSheetId="2">'Հավելված 3 Մաս 3'!#REF!</definedName>
    <definedName name="_GoBack" localSheetId="3">'Հավելված 3 Մաս4'!$F$497</definedName>
    <definedName name="_Toc462743052" localSheetId="0">'Հավելված 3 Մաս 1'!#REF!</definedName>
    <definedName name="_Toc462743052" localSheetId="1">'Հավելված 3 Մաս 2'!#REF!</definedName>
    <definedName name="_Toc462743052" localSheetId="2">'Հավելված 3 Մաս 3'!#REF!</definedName>
    <definedName name="_Toc501014755" localSheetId="0">'Հավելված 3 Մաս 1'!#REF!</definedName>
    <definedName name="_Toc501014755" localSheetId="1">'Հավելված 3 Մաս 2'!$B$2</definedName>
    <definedName name="_Toc501014755" localSheetId="2">'Հավելված 3 Մաս 3'!#REF!</definedName>
    <definedName name="_Toc501014756" localSheetId="0">'Հավելված 3 Մաս 1'!#REF!</definedName>
    <definedName name="_Toc501014756" localSheetId="1">'Հավելված 3 Մաս 2'!#REF!</definedName>
    <definedName name="_Toc501014756" localSheetId="2">'Հավելված 3 Մաս 3'!#REF!</definedName>
    <definedName name="_Toc501014757" localSheetId="0">'Հավելված 3 Մաս 1'!#REF!</definedName>
    <definedName name="_Toc501014757" localSheetId="1">'Հավելված 3 Մաս 2'!#REF!</definedName>
    <definedName name="_Toc501014757" localSheetId="2">'Հավելված 3 Մաս 3'!#REF!</definedName>
    <definedName name="AgencyCode" localSheetId="0">#REF!</definedName>
    <definedName name="AgencyCode" localSheetId="1">#REF!</definedName>
    <definedName name="AgencyCode" localSheetId="2">#REF!</definedName>
    <definedName name="AgencyCode">#REF!</definedName>
    <definedName name="AgencyName" localSheetId="0">#REF!</definedName>
    <definedName name="AgencyName" localSheetId="1">#REF!</definedName>
    <definedName name="AgencyName" localSheetId="2">#REF!</definedName>
    <definedName name="AgencyName">#REF!</definedName>
    <definedName name="Functional1" localSheetId="0">#REF!</definedName>
    <definedName name="Functional1" localSheetId="1">#REF!</definedName>
    <definedName name="Functional1" localSheetId="2">#REF!</definedName>
    <definedName name="Functional1">#REF!</definedName>
    <definedName name="PANature" localSheetId="0">#REF!</definedName>
    <definedName name="PANature" localSheetId="1">#REF!</definedName>
    <definedName name="PANature" localSheetId="2">#REF!</definedName>
    <definedName name="PANature">#REF!</definedName>
    <definedName name="PAType" localSheetId="0">#REF!</definedName>
    <definedName name="PAType" localSheetId="1">#REF!</definedName>
    <definedName name="PAType" localSheetId="2">#REF!</definedName>
    <definedName name="PAType">#REF!</definedName>
    <definedName name="Performance2" localSheetId="0">#REF!</definedName>
    <definedName name="Performance2" localSheetId="1">#REF!</definedName>
    <definedName name="Performance2" localSheetId="2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2">#REF!</definedName>
    <definedName name="PerformanceType">#REF!</definedName>
  </definedNames>
  <calcPr calcId="125725"/>
</workbook>
</file>

<file path=xl/calcChain.xml><?xml version="1.0" encoding="utf-8"?>
<calcChain xmlns="http://schemas.openxmlformats.org/spreadsheetml/2006/main">
  <c r="J20" i="23"/>
  <c r="F114" l="1"/>
  <c r="G114"/>
  <c r="H114"/>
  <c r="I114"/>
  <c r="J114"/>
  <c r="K114"/>
  <c r="L114"/>
  <c r="E114"/>
  <c r="F190" l="1"/>
  <c r="G190"/>
  <c r="H190"/>
  <c r="I190"/>
  <c r="J190"/>
  <c r="K190"/>
  <c r="L190"/>
  <c r="E190"/>
  <c r="K20" l="1"/>
  <c r="F20"/>
  <c r="K151" i="35" l="1"/>
  <c r="J151"/>
  <c r="I151"/>
  <c r="J345"/>
  <c r="K345"/>
  <c r="I345"/>
  <c r="K127" i="23" l="1"/>
  <c r="K26"/>
  <c r="G20"/>
  <c r="F196"/>
  <c r="G196"/>
  <c r="H196"/>
  <c r="I196"/>
  <c r="J196"/>
  <c r="K196"/>
  <c r="L196"/>
  <c r="E196"/>
  <c r="L167"/>
  <c r="K167"/>
  <c r="J167"/>
  <c r="I167"/>
  <c r="H167"/>
  <c r="G167"/>
  <c r="F167"/>
  <c r="E167"/>
  <c r="F269"/>
  <c r="G269"/>
  <c r="H269"/>
  <c r="I269"/>
  <c r="J269"/>
  <c r="K269"/>
  <c r="L269"/>
  <c r="E269"/>
  <c r="F263"/>
  <c r="G263"/>
  <c r="H263"/>
  <c r="I263"/>
  <c r="J263"/>
  <c r="K263"/>
  <c r="L263"/>
  <c r="E263"/>
  <c r="F256"/>
  <c r="G256"/>
  <c r="H256"/>
  <c r="I256"/>
  <c r="J256"/>
  <c r="K256"/>
  <c r="L256"/>
  <c r="E256"/>
  <c r="F250"/>
  <c r="G250"/>
  <c r="H250"/>
  <c r="I250"/>
  <c r="J250"/>
  <c r="K250"/>
  <c r="L250"/>
  <c r="E250"/>
  <c r="F244"/>
  <c r="G244"/>
  <c r="H244"/>
  <c r="I244"/>
  <c r="J244"/>
  <c r="K244"/>
  <c r="L244"/>
  <c r="L236" s="1"/>
  <c r="E244"/>
  <c r="F229"/>
  <c r="G229"/>
  <c r="H229"/>
  <c r="I229"/>
  <c r="J229"/>
  <c r="K229"/>
  <c r="L229"/>
  <c r="E229"/>
  <c r="A232"/>
  <c r="F223"/>
  <c r="G223"/>
  <c r="H223"/>
  <c r="I223"/>
  <c r="J223"/>
  <c r="K223"/>
  <c r="L223"/>
  <c r="E223"/>
  <c r="F208"/>
  <c r="G208"/>
  <c r="H208"/>
  <c r="I208"/>
  <c r="J208"/>
  <c r="K208"/>
  <c r="L208"/>
  <c r="E208"/>
  <c r="F202"/>
  <c r="G202"/>
  <c r="H202"/>
  <c r="I202"/>
  <c r="J202"/>
  <c r="K202"/>
  <c r="L202"/>
  <c r="E202"/>
  <c r="F160"/>
  <c r="G160"/>
  <c r="H160"/>
  <c r="I160"/>
  <c r="J160"/>
  <c r="K160"/>
  <c r="L160"/>
  <c r="E160"/>
  <c r="F154"/>
  <c r="G154"/>
  <c r="H154"/>
  <c r="I154"/>
  <c r="J154"/>
  <c r="K154"/>
  <c r="K146" s="1"/>
  <c r="L154"/>
  <c r="L146" s="1"/>
  <c r="E154"/>
  <c r="F139"/>
  <c r="J139"/>
  <c r="K139"/>
  <c r="L139"/>
  <c r="E139"/>
  <c r="F133"/>
  <c r="G133"/>
  <c r="H133"/>
  <c r="I133"/>
  <c r="J133"/>
  <c r="K133"/>
  <c r="L133"/>
  <c r="E133"/>
  <c r="F127"/>
  <c r="G127"/>
  <c r="H127"/>
  <c r="I127"/>
  <c r="J127"/>
  <c r="L127"/>
  <c r="E127"/>
  <c r="F120"/>
  <c r="J120"/>
  <c r="K120"/>
  <c r="L120"/>
  <c r="E120"/>
  <c r="F108"/>
  <c r="G108"/>
  <c r="H108"/>
  <c r="I108"/>
  <c r="J108"/>
  <c r="K108"/>
  <c r="L108"/>
  <c r="E108"/>
  <c r="F102"/>
  <c r="J102"/>
  <c r="K102"/>
  <c r="L102"/>
  <c r="E102"/>
  <c r="F96"/>
  <c r="G96"/>
  <c r="H96"/>
  <c r="I96"/>
  <c r="J96"/>
  <c r="K96"/>
  <c r="L96"/>
  <c r="E96"/>
  <c r="E75"/>
  <c r="F75"/>
  <c r="G75"/>
  <c r="H75"/>
  <c r="I75"/>
  <c r="J75"/>
  <c r="K75"/>
  <c r="L75"/>
  <c r="F69"/>
  <c r="G69"/>
  <c r="J69"/>
  <c r="K69"/>
  <c r="L69"/>
  <c r="E69"/>
  <c r="F54"/>
  <c r="G54"/>
  <c r="H54"/>
  <c r="I54"/>
  <c r="J54"/>
  <c r="K54"/>
  <c r="K46" s="1"/>
  <c r="L54"/>
  <c r="L46" s="1"/>
  <c r="E54"/>
  <c r="F39"/>
  <c r="G39"/>
  <c r="H39"/>
  <c r="I39"/>
  <c r="J39"/>
  <c r="K39"/>
  <c r="L39"/>
  <c r="E39"/>
  <c r="F32"/>
  <c r="G32"/>
  <c r="H32"/>
  <c r="I32"/>
  <c r="J32"/>
  <c r="K32"/>
  <c r="L32"/>
  <c r="E32"/>
  <c r="F26"/>
  <c r="F12" s="1"/>
  <c r="J26"/>
  <c r="L26"/>
  <c r="E26"/>
  <c r="L20"/>
  <c r="E20"/>
  <c r="H165" i="35"/>
  <c r="E146"/>
  <c r="K236" i="23" l="1"/>
  <c r="K88"/>
  <c r="K182"/>
  <c r="K61"/>
  <c r="E88"/>
  <c r="L12"/>
  <c r="L88"/>
  <c r="J88"/>
  <c r="F88"/>
  <c r="K215"/>
  <c r="G215"/>
  <c r="E215"/>
  <c r="I215"/>
  <c r="J215"/>
  <c r="F215"/>
  <c r="L215"/>
  <c r="H215"/>
  <c r="L182"/>
  <c r="K12"/>
  <c r="L61"/>
  <c r="E182"/>
  <c r="G182"/>
  <c r="H182"/>
  <c r="I182"/>
  <c r="I139" l="1"/>
  <c r="H139"/>
  <c r="G139"/>
  <c r="K180" i="35" l="1"/>
  <c r="K205" s="1"/>
  <c r="J180"/>
  <c r="J205" s="1"/>
  <c r="I180"/>
  <c r="I205" s="1"/>
  <c r="H180"/>
  <c r="H205" s="1"/>
  <c r="G180"/>
  <c r="G205" s="1"/>
  <c r="F180"/>
  <c r="F205" s="1"/>
  <c r="E180"/>
  <c r="E205" s="1"/>
  <c r="D180"/>
  <c r="D205" s="1"/>
  <c r="F236" i="23" l="1"/>
  <c r="J236"/>
  <c r="E236"/>
  <c r="A226"/>
  <c r="I120"/>
  <c r="H120"/>
  <c r="G120"/>
  <c r="I102"/>
  <c r="H102"/>
  <c r="G102"/>
  <c r="I69"/>
  <c r="H69"/>
  <c r="I26"/>
  <c r="H26"/>
  <c r="G26"/>
  <c r="I20"/>
  <c r="H20"/>
  <c r="H88" l="1"/>
  <c r="G88"/>
  <c r="I88"/>
  <c r="J12"/>
  <c r="E12"/>
  <c r="J46" l="1"/>
  <c r="J61" l="1"/>
  <c r="I61"/>
  <c r="H61"/>
  <c r="G61"/>
  <c r="E146" l="1"/>
  <c r="F61"/>
  <c r="E61"/>
  <c r="I236" l="1"/>
  <c r="H236"/>
  <c r="G236"/>
  <c r="I12"/>
  <c r="G12"/>
  <c r="H12" l="1"/>
  <c r="F46" l="1"/>
  <c r="G46"/>
  <c r="H46"/>
  <c r="I46"/>
  <c r="H146" l="1"/>
  <c r="I146"/>
  <c r="J146"/>
  <c r="G146"/>
  <c r="E46"/>
  <c r="F146"/>
  <c r="F182" l="1"/>
  <c r="J182"/>
</calcChain>
</file>

<file path=xl/sharedStrings.xml><?xml version="1.0" encoding="utf-8"?>
<sst xmlns="http://schemas.openxmlformats.org/spreadsheetml/2006/main" count="1545" uniqueCount="470">
  <si>
    <t>Ð³í»Éí³Í N 3. ´Ûáõç»ï³ÛÇÝ Íñ³·ñ»ñÇ ¨ ³ÏÝÏ³ÉíáÕ ³ñ¹ÛáõÝùÝ»ñÇ Ý»ñÏ³Û³óÙ³Ý Ó¨³ã³÷</t>
  </si>
  <si>
    <t>ä»ï³Ï³Ý Ù³ñÙÝÇ ³Ýí³ÝáõÙÁª</t>
  </si>
  <si>
    <t>Ø²ê 1. äºî²Î²Ü Ø²ðØÜÆ è²¼Ø²ì²ðàôÂÚ²Ü ÀÜ¸Ð²Üàôð ÜÎ²ð²¶ðàôÂÚàôÜÀ</t>
  </si>
  <si>
    <t>4. üÇÝ³Ýë³Ï³Ý ³ÏïÇíÝ»ñÇ Ï³é³í³ñÙ³ÝÝ ³ÝãíáÕ ÙÇçáó³éáõÙÝ»ñÁª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</si>
  <si>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</si>
  <si>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</si>
  <si>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r>
      <t>3</t>
    </r>
    <r>
      <rPr>
        <sz val="10"/>
        <color rgb="FF000000"/>
        <rFont val="Arial Armenian"/>
        <family val="2"/>
      </rPr>
      <t>.Î³åÇï³É µÝáõÛÃÇ ÑÇÙÝ³Ï³Ý ÙÇçáó³éáõÙÝ»ñÁª</t>
    </r>
  </si>
  <si>
    <t>Ìñ³·Çñ</t>
  </si>
  <si>
    <t>ä»ï³Ï³Ý Ù³ñÙÝÇ (´¶Î) ·»ñ³ï»ëã³Ï³Ý ¹³ëÇãÁ՝</t>
  </si>
  <si>
    <t>ä»ï³Ï³Ý Ù³ñÙÝÇ (´¶Î) ³Ýí³ÝáõÙÁ՝</t>
  </si>
  <si>
    <t>Դասիչ</t>
  </si>
  <si>
    <t>Ծրագիր/Միջոցառում</t>
  </si>
  <si>
    <t>(հազ. դրամ)</t>
  </si>
  <si>
    <t>Ìñ³·ñÇ ³Ýí³ÝáõÙÁ՝</t>
  </si>
  <si>
    <t>²ñ¹³ñ³¹³ïáõÃÛ³Ý áÉáñïáõÙ ù³Õ³ù³Ï³ÝáõÃÛ³Ý  Ùß³ÏáõÙ, Íñ³·ñ»ñÇ Ñ³Ù³Ï³ñ·áõÙ, ËáñÑñ¹³ïíáõÃÛ³Ý ¨ ÙáÝÇïáñÇÝ·Ç Çñ³Ï³Ý³óáõÙ</t>
  </si>
  <si>
    <t>Ìñ³·ñÇ Ýå³ï³ÏÁ՝</t>
  </si>
  <si>
    <t>²ñ¹³ñ³¹³ïáõÃÛ³Ý áÉáñïáõÙ ù³Õ³ù³Ï³ÝáõÃÛ³Ý« ËáñÑñ¹³ïíáõÃÛ³Ý« ÙáÝÇïáñÇÝ·Ç« ·ÝÙ³Ý ¨ ³ç³ÏóáõÃÛ³Ý Çñ³Ï³Ý³óáõÙ</t>
  </si>
  <si>
    <t>ì»ñçÝ³Ï³Ý ³ñ¹ÛáõÝùÇ ÝÏ³ñ³·ñáõÃÛáõÝÁ՝</t>
  </si>
  <si>
    <t>²ñ¹³ñ³¹³ïáõÃÛ³Ý ù³Õ³ù³Ï³ÝáõÃÛ³Ý Çñ³·áñÍÙ³ÝÝ áõÕÕí³Í Íñ³·ñ»ñÇ ³ñ¹ÛáõÝ³í»ïáõÃÛ³Ý µ³ñ»É³íáõÙ</t>
  </si>
  <si>
    <t>ä»ï³Ï³Ý Ù³ñÙÝÇ ³Ýí³ÝáõÙÁ՝</t>
  </si>
  <si>
    <t>ÐÐ ³ñ¹³ñ³¹³ïáõÃÛ³Ý Ý³Ë³ñ³ñáõÃÛáõÝ</t>
  </si>
  <si>
    <t>Ø²ê 2. äºî²Î²Ü Ø²ðØÜÆ ÎàÔØÆò Æð²Î²Ü²òìàÔ ´Úàôæºî²ÚÆÜ Ìð²¶ðºðÀ ºì ØÆæàò²èàôØÜºðÀ</t>
  </si>
  <si>
    <t>Ìñ³·ñÇ ÙÇçáó³éáõÙÝ»ñ</t>
  </si>
  <si>
    <t>ÀÝÃ³óÇÏ ÙÇçáó³éáõÙÝ»ñ</t>
  </si>
  <si>
    <t>ØÇçáó³éÙ³Ý ³Ýí³ÝáõÙÁ՝</t>
  </si>
  <si>
    <t>ØÇçáó³éÙ³Ý ÝÏ³ñ³·ñáõÃÛáõÝÁ՝</t>
  </si>
  <si>
    <t>àÉáñïÇ ù³Õ³ù³Ï³ÝáõÃÛ³Ý« ËáñÑñ¹³ïíáõÃÛ³Ý« ÙáÝÇïáñÇÝ·Ç« ³ñ¹³ñ³¹³ïáõÃÛ³Ý Íñ³·ñ»ñÇ Ñ³Ù³Ï³ñ·Ù³Ý Í³é³ÛáõÃÛáõÝÝ»ñ</t>
  </si>
  <si>
    <t>ØÇçáó³éÙ³Ý ï»ë³ÏÁ՝</t>
  </si>
  <si>
    <t>Ì³é³ÛáõÃÛáõÝÝ»ñÇ Ù³ïáõóáõÙ</t>
  </si>
  <si>
    <t>Ì³é³ÛáõÃÛáõÝÝ»ñÇ Ù³ïáõóÙ³Ý ÙÇçáó³éáõÙÝ»ñ</t>
  </si>
  <si>
    <t>²ÝÓÝ³Ï³Ý ïíÛ³ÉÝ»ñÇ å³ßïå³ÝáõÃÛ³Ý Çñ³Ï³Ý³óáõÙ</t>
  </si>
  <si>
    <t>²ÝÓÝ³Ï³Ý ïíÛ³ÉÝ»ñÇ å³ßïå³ÝáõÃÛ³Ý Ñ»ï Ï³åí³Í Ñ³ñ³µ»ñáõÃÛáõÝÝ»ñÇ ëáõµÛ»ÏïÝ»ñÇ Çñ³íáõÝùÝ»ñÇ å³ßïå³ÝáõÃÛ³Ý ³å³ÑáíáõÙ</t>
  </si>
  <si>
    <t>Ð³Ýñ³ÛÇÝ ë»÷³Ï³ÝáõÃÛ³Ý Ï³é³í³ñÙ³Ý ÙÇçáó³éáõÙÝ»ñ</t>
  </si>
  <si>
    <t>ÐÐ ³ñ¹³ñ³¹³ïáõÃÛ³Ý Ý³Ë³ñ³ñáõÃÛ³Ý ï»ËÝÇÏ³Ï³Ý Ñ³·»óí³ÍáõÃÛ³Ý ³å³ÑáíáõÙ</t>
  </si>
  <si>
    <t>ÐÐ ³ñ¹³ñ³¹³ïáõÃÛ³Ý Ý³Ë³ñ³ñáõÃÛ³Ý ³ßË³ï³Ýù³ÛÇÝ å³ÛÙ³ÝÝ»ñÇ µ³ñ»É³íÙ³Ý Ñ³Ù³ñ í³ñã³Ï³Ý ë³ñù³íáñáõÙÝ»ñÇ Ó»éù µ»ñáõÙ</t>
  </si>
  <si>
    <t>ä»ï³Ï³Ý Ù³ñÙÇÝÝ»ñÇ ÏáÕÙÇó û·ï³·áñÍíáÕ áã ýÇÝ³Ýë³Ï³Ý ³ïÇíÝ»ñÇ Ñ»ï ·áñÍ³éÝáõÃÛáõÝÝ»ñ</t>
  </si>
  <si>
    <t xml:space="preserve">
ø³Õ³ù³óÇ³Ï³Ý Ï³óáõÃÛ³Ý ³Ïï»ñÇ ·ñ³ÝóáõÙ</t>
  </si>
  <si>
    <t>ø³Õ³ù³óÇ³Ï³Ý Ï³óáõÃÛ³Ý ³Ïï»ñÇ ·ñ³ÝóáõÙ</t>
  </si>
  <si>
    <t>ø³Õ³ù³óÇ³Ï³Ý Ï³óáõÃÛ³Ý ³Ïï»ñÇ ·ñ³ÝóÙ³Ý Ñ³Ù³Ï³ñ·Ç ½³ñ·³óáõÙ, ·áñÍÁÝÃ³óÇ ³ñ¹ÛáõÝ³í»ïáõÃÛ³Ý µ³ñ»É³íáõÙ</t>
  </si>
  <si>
    <t>ø³Õ³ù³óÇ³Ï³Ý Ï³óáõÃÛ³Ý ³Ïï»ñÇ ·ñ³ÝóÙ³Ý Í³é³ÛáõÃÛáõÝÝ»ñÇ ïñ³Ù³¹ñáõÙ</t>
  </si>
  <si>
    <t>¸³ï³Ï³Ý ¨ Ñ³Ýñ³ÛÇÝ å³ßïå³ÝáõÃÛáõÝ</t>
  </si>
  <si>
    <t xml:space="preserve">Æñ³íáõÝùÇ å³ßïå³ÝáõÃÛ³Ý Ñ³ë³Ý»ÉÇáõÃÛ³Ý ¨ ûµÛ»ÏïÇíáõÃÛ³Ý ³å³ÑáíáõÙ </t>
  </si>
  <si>
    <t xml:space="preserve">Ð³Ýñ³ÛÇÝ å³ßïå³ÝÇ Í³é³ÛáõÃÛáõÝÝ»ñÇ Ñ³ëó»³Ï³ÝáõÃÛ³Ý ¨  ¹³ï³Ï³Ý ·áñÍÁÝÃ³óÝ»ñÇÝ ³ç³ÏóáõÃÛ³Ý ³å³ÑáíáõÙ  </t>
  </si>
  <si>
    <t>Ð³Ýñ³ÛÇÝ å³ßïå³ÝáõÃÛ³Ý Í³é³ÛáõÃÛáõÝÝ»ñ</t>
  </si>
  <si>
    <t>úñ»Ýë¹ñáõÃÛ³Ùµ ë³ÑÙ³Ýí³Í ¹»åù»ñáõÙ ù³Õ³ù³óÇÝ»ñÇÝ ³Ýí×³ñ Çñ³í³µ³Ý³Ï³Ý Í³é³ÛáõÃÛáõÝÝ»ñÇ ïñ³Ù³¹ñáõÙ</t>
  </si>
  <si>
    <t>öáñÓ³ùÝÝáõÃÛáõÝÝ»ñÇ Í³é³ÛáõÃÛáõÝÝ»ñÇ ïñ³Ù³¹ñáõÙ</t>
  </si>
  <si>
    <t>øñ»³Ï³Ý Ñ»ï³åÝ¹áõÙ« í³ñã³Ï³Ý í³ñáõÛÃ Çñ³Ï³Ý³óÝáÕ Ù³ñÙÇÝÝ»ñÇ Ï³Ù ùñ»³Ï³Ý ·áñÍ»ñáí ¹³ï³ñ³ÝÝ»ñÇ áñáßáõÙÝ»ñÇ ÑÇÙ³Ý íñ³ ÷áñÓ³·Çï³Ï³Ý Ñ»ï³½áïáõÃÛáõÝÝ»ñÇ Çñ³Ï³Ý³óáõÙ ¨ ¹ñ³ ³ñ¹ÛáõÝùáõÙ ÷áñÓ³·»ïÇ »½ñ³Ï³óáõÃÛáõÝÝ»ñÇ ïñ³Ù³¹ñáõÙ:</t>
  </si>
  <si>
    <t>øñ»³Ï³ï³ñáÕ³Ï³Ý Í³é³ÛáõÃÛáõÝÝ»ñ</t>
  </si>
  <si>
    <t>¸³ï³å³ñïÛ³ÉÝ»ñÇ å³ïÅÇ Ï³ï³ñÙ³Ý ¨ áõÕÕÙ³Ý Ñ³Ù³ñ ³ÝÑñ³Å»ßï å³ÛÙ³ÝÝ»ñÇ ³å³ÑáíáõÙ</t>
  </si>
  <si>
    <t>¸³ï³å³ñïÛ³ÉÝ»ñÇ ½µ³Õí³ÍáõÃÛ³Ý ¨ Çñ³íáõÝùÝ»ñÇ å³ßïå³ÝáõÃÛáõÝ</t>
  </si>
  <si>
    <t xml:space="preserve">øñ»³Ï³ï³ñáÕ³Ï³Ý Í³é³ÛáõÃÛáõÝÝ»ñ </t>
  </si>
  <si>
    <t>¸³ï³å³ñïÛ³ÉÝ»ñÇ í»ñ³ÑëÏáÕáõÃÛáõÝ« Ï³É³Ý³í³Ûñ»ñáõÙ ¹³ï³å³ñïÛ³ÉÝ»ñÇ Ï³óáõÃÛ³Ý ³å³ÑáíáõÙ« ¹³ï³å³ñïÛ³ÉÝ»ñÇ ëáóÇ³É¬Ñá·»µ³Ý³Ï³Ý í»ñ³Ï³Ý·ÝáõÙ« áõëáõóáõÙ</t>
  </si>
  <si>
    <t>äñáµ³óÇ³ÛÇ Í³é³ÛáõÃÛáõÝÝ»ñ</t>
  </si>
  <si>
    <t>Ð³ë³ñ³ÏáõÃÛ³Ý ³Ýíï³Ý·áõÃÛ³Ý ³å³ÑáíáõÙÁª ÏñÏÝ³Ñ³Ýó³·áñÍáõÃÛ³Ý Ï³ÝË³ñ·»ÉÙ³Ý ¨ Ïñ×³ïÙ³Ý ÙÇçáóáí</t>
  </si>
  <si>
    <t>²ñ¹³ñ³¹³ïáõÃÛ³Ý Ý³Ë³ñ³ñáõÃÛ³Ý ùñ»³Ï³ï³ñáÕ³Ï³Ý ÑÇÙÝ³ñÏÝ»ñáõÙ å³ÑíáÕ Ï³É³Ý³íáñí³Í ³ÝÓ³Ýó ¨ ¹³ï³å³ñïÛ³ÉÝ»ñÇ ³éáÕçáõÃÛ³Ý å³Ñå³ÝáõÙ ¨ í»ñ³Ï³Ý·ÝáõÙ</t>
  </si>
  <si>
    <t>¸»Õáñ³Ûùáí ³å³ÑáíáõÙ Ï³É³Ý³í³Ûñ»ñáõÙ å³ÑíáÕ ³½³ï³½ñÏí³ÍÝ»ñÇÝ</t>
  </si>
  <si>
    <t>Î»ÝïñáÝ³óí³Í Ï³ñ·áí ¹»Õáñ³ÛùÇ Ó»éù µ»ñáõÙ ³ÙµáõÉ³ïáñ¬åáÉÇÏÉÇÝÇÏ³Ï³Ý ¨ ÑáëåÇï³É³ÛÇÝ µáõÅû·ÝáõÃÛáõÝ ëï³óáÕÝ»ñÇÝ ïñ³Ù³¹ñ»Éáõ Ýå³ï³Ïáí</t>
  </si>
  <si>
    <t>ÐÐ ³ñ¹³ñ³¹³ïáõÃÛ³Ý Ý³Ë³ñ³ñáõÃÛ³Ý  åñáµ³óÇ³ÛÇ Í³³é³ÛáõÃÛ³Ý ï»ËÝÇÏ³Ï³Ý Ñ³·»óí³ÍáõÃÛ³Ý ³å³ÑáíáõÙ</t>
  </si>
  <si>
    <t>ÐÐ ³ñ¹³ñ³¹³ïáõÃÛ³Ý Ý³Ë³ñ³ñáõÃÛ³Ý  åñáµ³óÇ³ÛÇ Í³é³ÛáõÃÛ³Ý ³ßË³ï³Ýù³ÛÇÝ å³ÛÙ³ÝÝ»ñÇ µ³ñ»É³íÙ³Ý Ñ³Ù³ñ í³ñã³Ï³Ý ë³ñù³íáñáõÙÝ»ñÇ Ó»éù µ»ñáõÙ</t>
  </si>
  <si>
    <t>Æñ³í³Ï³Ý Çñ³½»ÏáõÙ ¨ ï»Õ»Ï³ïíáõÃÛ³Ý ³å³ÑáíáõÙ</t>
  </si>
  <si>
    <t>Ð³ÝñáõÃÛ³Ý Çñ³½»Ïí³ÍáõÃÛ³Ý ³å³ÑáíáõÙ</t>
  </si>
  <si>
    <t>Æñ³í³Ï³Ý ï»Õ»Ï³ïíáõÃÛ³Ý Ù³ïã»ÉÇáõÃÛ³Ý ¨ Ñ³ÝñáõÃÛ³Ý Çñ³½»Ïí³ÍáõÃÛ³Ý Ù³Ï³ñ¹³ÏÇ ³×</t>
  </si>
  <si>
    <t>Ðñ³ï³ñ³Ïã³Ï³Ý« ï»Õ»Ï³ïí³Ï³Ý ¨ ïå³·ñ³Ï³Ý Í³é³ÛáõÃÛáõÝÝ»ñ</t>
  </si>
  <si>
    <t>Â³ñ·Ù³Ýã³Ï³Ý Í³é³ÛáõÃÛáõÝÝ»ñ</t>
  </si>
  <si>
    <t>ÐÐ« ºîØ« ºØ Çñ³í³Ï³Ý ³Ïï»ñÇ, ÙÇç³½·³ÛÇÝ å³ÛÙ³Ý³·ñ»ñÇ« ÙÇç³½·³ÛÇÝ Ñ³Ù³·áñÍ³ÏóáõÃÛ³ÝÝ ³éÝãíáÕ ÷³ëï³ÃÕÃ»ñÇ, ¹³ï³Ï³Ý ³Ïï»ñÇ« ØÆº¸ í×ÇéÝ»ñÇ ¨ Ñ³ñ³ÏÇó ÷³ëï³ÃÕÃ»ñÇ, å³ßïáÝ³Ï³Ý Ã³ñ·Ù³ÝáõÃÛáõÝÝ»ñÇ Ï³ï³ñáõÙ áõ Å³Ù³Ý³ÏÇÝ Ý»ñÏ³Û³óáõÙ ß³Ñ³éáõ Ù³ñÙÇÝÝ»ñÇÝ</t>
  </si>
  <si>
    <t>²ñ¹³ñ³¹³ïáõÃÛ³Ý Ñ³Ù³Ï³ñ·Ç ³ßË³ï³ÏÇóÝ»ñÇ í»ñ³å³ïñ³ëïáõÙ ¨ Ñ³ïáõÏ áõëáõóáõÙ</t>
  </si>
  <si>
    <t xml:space="preserve">²ñ¹³ñ³¹³ïáõÃÛ³Ý Ñ³Ù³Ï³ñ·Ç ³ßË³ï³ÏÇóÝ»ñÇ ³ßË³ï³ÝùÇ  ³ñ¹ÛáõÝ³í»ïáõÃÛ³Ý µ³ñ»É³íáõÙ </t>
  </si>
  <si>
    <t>²ñ¹³ñ³¹³ïáõÃÛ³Ý Ñ³Ù³Ï³ñ·Ç ³ßË³ï³ÏÇóÝ»ñÇ Ù³ëÝ³·Çï³Ï³Ý ·Çï»ÉÇùÝ»ñÇ ¨ Ï³ñáÕáõÃÛáõÝÝ»ñÇ µ³ñ»É³íáõÙ</t>
  </si>
  <si>
    <t>Ð³ïáõÏ Í³é³ÛáÕÝ»ñÇ í»ñ³å³ïñ³ëïáõÙ ¨ Ñ³ïáõÏ áõëáõóáõÙ</t>
  </si>
  <si>
    <t>Ð³ïáõÏ Í³é³ÛáÕÝ»ñÇ í»ñ³å³ïñ³ëïáõÙ ¨ Ñ³ïáõÏ áõëáõóÙ³Ý Ï³½Ù³Ï»ñåáõÙ</t>
  </si>
  <si>
    <t>Ð³Ýñ³å»ï³Ï³Ý ·áñÍ³¹Çñ Ù³ñÙÇÝÝ»ñáõÙ Ñ³Ï³ÏáéáõåóÇáÝ Íñ³·ñ»ñÇ Çñ³Ï³Ý³óÙ³Ý å³ï³ëË³Ý³ïáõÝ»ñÇ í»ñ³å³ïñ³ëïáõÙ</t>
  </si>
  <si>
    <t>Ø³ëÝ³·Çï³Ï³Ý í»ñ³å³ïñ³ëïáõÙ ³ÝóÝáÕ áõÝÏÝ¹ÇñÝ»ñÇÝ ÏñÃ³Ãáß³ÏÇ ïñ³Ù³¹ñáõÙ</t>
  </si>
  <si>
    <t>¸³ï³íáñÝ»ñÇ ¨ ¹³ï³Ë³½Ý»ñÇ Ã»ÏÝ³ÍáõÃÛáõÝÝ»ñÇ óáõó³ÏáõÙ  ÁÝ¹·ñÏí»Éáõ Ýå³ï³Ïáí ³ÝÓ³Ýó í»ñ³å³ïñ³ëïÙ³Ý  ÏñÃ³Ãáß³ÏÇ ïñ³Ù³¹ñáõÙ</t>
  </si>
  <si>
    <t>îñ³Ýëý»ñïÝ»ñÇ ïñ³Ù³¹ñáõÙ</t>
  </si>
  <si>
    <t>Ð³ñÏ³¹Çñ Ï³ï³ñÙ³Ý Í³é³ÛáõÃÛáõÝÝ»ñ</t>
  </si>
  <si>
    <t>Ð³ñÏ³¹Çñ Ï³ï³ñÙ³Ý »ÝÃ³Ï³ ³Ïï»ñÇ Ï³ï³ñÙ³Ý ³å³ÑáíáõÙ</t>
  </si>
  <si>
    <t xml:space="preserve">Ð³ñÏ³¹Çñ Ï³ï³ñÙ³Ý »ÝÃ³Ï³ ³Ïï»ñÇ Ï³ï³ñáÕ³Ï³Ý ÁÝÃ³ó³Ï³ñ·»ñÇ ½³ñ·³óáõÙ ¨  Ï³ï³ñÙ³Ý ³å³ÑáíáõÙ  </t>
  </si>
  <si>
    <t>Ð³ñÏ³¹Çñ Ï³ï³ñÙ³Ý »ÝÃ³Ï³ ³Ïï»ñÇ Ï³ï³ñáõÙÝ ³å³ÑáíáÕ Í³é³ÛáõÃÛáõÝÝ»ñ</t>
  </si>
  <si>
    <t>¸³ï³Ï³Ý ³Ïï»ñÇ« Ï³ï³ñáÕ³Ï³Ý Ã»ñÃ»ñÇ« Ï³ï³ñáÕ³Ï³Ý Ù³Ï³·ñáõÃÛ³Ý Ã»ñÃ»ñÇ ¨ ³ÝµáÕáù³ñÏ»ÉÇ í³ñã³Ï³Ý ³Ïï»ñÇ å³Ñ³ÝçÝ»ñÇ Ï³ï³ñÙ³Ý ³å³ÑáíáõÙ:</t>
  </si>
  <si>
    <t>²ç³ÏóáõÃÛáõÝ ³ñ¹³ñ³¹³ïáõÃÛ³Ý áÉáñïáõÙ Çñ³Ï³Ý³óíáÕ Íñ³·ñ»ñÇÝ</t>
  </si>
  <si>
    <t>²ç³Ïó»É ³ñ¹³ñ³¹³ïáõÃÛ³Ý áÉáñïÇ Íñ³·ñ»ñÇ Çñ³Ï³Ý³óÙ³ÝÁ</t>
  </si>
  <si>
    <t xml:space="preserve">²ñ¹³ñ³¹³ïáõÃÛ³Ý áÉáñïáõÙ Çñ³Ï³Ý³óíáÕ Íñ³·ñ»ñÇ ³ñ¹ÛáõÝ³í»ïáõÃÛ³Ý µ³ñÓñ³óáõÙ
</t>
  </si>
  <si>
    <t xml:space="preserve">Ü»ñÏ³Û³óáõóã³Ï³ÝáõÃÛ³Ý ³å³ÑáíáõÙ ¨ Ëñ³ËáõëáõÙ  </t>
  </si>
  <si>
    <t xml:space="preserve">Ü»ñÏ³Û³óáõóã³Ï³Ý Í³é³ÛáõÃÛáõÝÝ»ñÇ Ó»éùµ»ñáõÙ, Ý³Ë³ñ³ñáõÃÛ³Ý ³ßË³ï³ÏÇóÝ»ñÇ å³ñ·¨³ïñáõÙ, </t>
  </si>
  <si>
    <t>²ç³ÏóáõÃÛáõÝ Ñ³ñÏ³¹Çñ Ï³ï³ñÙ³Ý »ÝÃ³Ï³ ³Ïï»ñÇ Ï³ï³ñÙ³Ý ³å³ÑáíÙ³ÝÁ</t>
  </si>
  <si>
    <t xml:space="preserve">Ð³ñÏ³¹Çñ Ï³ï³ñÙ³Ý »ÝÃ³Ï³ ³Ïï»ñÇ Ï³ï³ñÙ³ÝÁ áõÕÕí³Í Í³é³ÛáõÃÛáõÝÝ»ñÇ Ó»éùµ»ñáõÙ , ³ßË³ï³ÏÇóÝ»ñÇ Ëñ³ËáõëáõÙ </t>
  </si>
  <si>
    <t>Ð³ñÏ³¹Çñ Ï³ï³ñÙ³Ý Í³é³ÛáõÃÛ³Ý ï»ËÝÇÏ³Ï³Ý Ñ³·»óí³ÍáõÃÛ³Ý µ³ñ»É³íáõÙ</t>
  </si>
  <si>
    <t>Ð³Ù³Ï³ñ·ã³ÛÇÝ ï»ËÝÇÏ³ÛÇ ¨ ·ñ³ë»ÝÛ³Ï³ÛÇÝ ·áõÛùÇ Ó»éù µ»ñáõÙ</t>
  </si>
  <si>
    <t>ä»ï³Ï³Ý Ù³ñÙÝÇ ·»ñ³ï»ëã³Ï³Ý ¹³ëÇãÁ՝</t>
  </si>
  <si>
    <t>Ø²ê 3 äºî²Î²Ü Ø²ðØÜÆ Ìð²¶ðºðÆ ¶Ìàì ìºðæÜ²Î²Ü ²ð¸ÚàôÜøÆ òàôò²ÜÆÞÜºðÀ</t>
  </si>
  <si>
    <t>¸³ëÇãÁ</t>
  </si>
  <si>
    <t>Ìñ³·ÇñÁ</t>
  </si>
  <si>
    <t>Ìñ³·ñÇ í»ñçÝ³Ï³Ý ³ñ¹ÛáõÝùÝ»ñÁ</t>
  </si>
  <si>
    <t>â³÷áñáßÇãÁ</t>
  </si>
  <si>
    <t>ºÉ³Ï»ï³ÛÇÝ óáõó³ÝÇßÁ</t>
  </si>
  <si>
    <t>ÂÇñ³Ë³ÛÇÝ óáõó³ÝÇßÁ</t>
  </si>
  <si>
    <t>ÂÇñ³Ë³ÛÇÝ Å³ÙÏ»ïÁ</t>
  </si>
  <si>
    <t>²ñËÇí³ÛÇÝ ³Ïï³ÛÇÝ ·ñ³ÝóáõÙÝ»ñÇ Ãí³ÛÝ³óáõÙ,ïáÏáë</t>
  </si>
  <si>
    <t>Ð³Ýñ³ÛÇÝ å³ßïå³ÝÇ Í³é³ÛáõÃÛáõÝÝ»ñÇ í»ñ³µ»ñÛ³É ß³Ñ³éáõÝ»ñÇ ·áÑáõÝ³ÏáõÃÛ³Ý ·Ý³Ñ³ï³Ï³Ý (1-4 µ³É³ÛÇÝ Ñ³Ù³Ï³ñ·)*</t>
  </si>
  <si>
    <t>Ð³ÝñáõÃÛ³Ý Çñ³í³Ï³Ý Çñ³½»Ïí³ÍáõÃÛ³Ý Ù³Ï³ñ¹³ÏÇ µ³ñÓñ³óáõÙ« ïáÏáë</t>
  </si>
  <si>
    <t>²ñ¹³ñ³¹³ïáõÃÛ³Ý Ñ³Ù³Ï³ñ·Ç í»ñ³å³ïñ³ëïí³Í ³ßË³ï³ÏÇóÝ»ñÇ ï»ë³Ï³ñ³ñ ÏßÇéÁ« ïáÏáë</t>
  </si>
  <si>
    <t>Î³ñ×í³Í Ï³ï³ñáÕ³Ï³Ý í³ñáõÛÃÝ»ñÇ ù³Ý³ÏÇ ÷á÷áËáõÃÛáõÝÁ« ïáÏáë</t>
  </si>
  <si>
    <t>²í³ñïí³Í Ï³ï³ñáÕ³Ï³Ý í³ñáõÛÃÝ»ñÇ ù³Ý³ÏÇ ÷á÷áËáõÃÛáõÝÁ« ïáÏáë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</si>
  <si>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</si>
  <si>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</si>
  <si>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</si>
  <si>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²ñ¹³ñ³¹³ïáõÃÛ³Ý áÉáñïáõÙ å»ï³Ï³Ý ù³Õ³ù³Ï³ÝáõÃÛ³Ý Ùß³ÏáõÙ« Íñ³·ñ»ñÇ Ñ³Ù³Ï³ñ·áõÙ ¨ ÙáÝÇïáñÇÝ·Ç Çñ³Ï³Ý³óáõÙ</t>
  </si>
  <si>
    <t>Ìñ³·ñÇ ÙÇçáó³éáõÙÝ»ñÁ</t>
  </si>
  <si>
    <t>²Ù÷á÷/µ³óí³Í</t>
  </si>
  <si>
    <t>´³óí³Í</t>
  </si>
  <si>
    <t>ä»ï³Ï³Ý Ù³ñÙÝÇ (´êÎ) ·»ñ³ï»ëã³Ï³Ý ¹³ëÇãÁ՝</t>
  </si>
  <si>
    <t>ä»ï³Ï³Ý Ù³ñÙÝÇ (´êÎ) ³Ýí³ÝáõÙÁ՝</t>
  </si>
  <si>
    <t>Ìñ³·ñÇ ¹³ëÇãÁ՝</t>
  </si>
  <si>
    <t>òáõó³ÝÇßÝ»ñ</t>
  </si>
  <si>
    <t>ØÇçáó³éÙ³Ý ¹³ëÇãÁ՝</t>
  </si>
  <si>
    <t>&lt;Èñ³óÝ»É ÙÇçáó³éÙ³Ý ³í³ñïÇ ï³ñ»ÃÇíÁ&gt;</t>
  </si>
  <si>
    <t>ÜÏ³ñ³·ñáõÃÛáõÝÁ՝</t>
  </si>
  <si>
    <t>ØÇçáó³éáõÙÝ Çñ³Ï³Ý³óÝáÕÇ ³Ýí³ÝáõÙÁ՝</t>
  </si>
  <si>
    <t>²ñ¹ÛáõÝùÇ ã³÷áñáßÇãÝ»ñ</t>
  </si>
  <si>
    <t>ß³ñáõÝ³Ï³Ï³Ý</t>
  </si>
  <si>
    <t>ØÇçáó³éÙ³Ý íñ³ Ï³ï³ñíáÕ Í³ËëÁ (Ñ³½³ñ ¹ñ³Ù)</t>
  </si>
  <si>
    <t>ÐÐ ³ñ¹³ñ³¹³ïáõÃÛ³Ý Ý³Ë³ñ³ñáõÃÛաÝ ³ÝÓÝ³Ï³Ý ïíÛ³ÉÝ»ñÇ å³ßïå³ÝáõÃÛ³Ý ·áñÍ³Ï³ÉáõÃÛáõÝ</t>
  </si>
  <si>
    <t>²ÝÓÝ³Ï³Ý ïíÛ³ÉÝ»ñÇ Ùß³ÏáÕÝ»ñÇ é»»ëïñÇ í³ñáõÙ« ëï³óí³Í Í³ÝáõóáõÙÝ»ñÇ ù³Ý³Ï, Ñ³ï</t>
  </si>
  <si>
    <t>Ð³ñáõóí³Í í³ñáõÛÃÝ»ñÇ ÃÇí« Ñ³ï</t>
  </si>
  <si>
    <t>îñ³Ù³¹ñíáÕ ËáñÑñ¹³ïíáõÃÛáõÝÝ»ñÇ ÃÇíÁ« Ñ³ï</t>
  </si>
  <si>
    <t>²é³ç³ñÏáõÃÛáõÝÝ»ñÇ« ï»Õ»Ï³ÝùÝ»ñÇ« ·ñáõÃÛáõÝÝ»ñÇ« Ï³ñÍÇùÝ»ñÇ Ý³Ë³å³ïñ³ëïáõÙ« Ñ³ï</t>
  </si>
  <si>
    <t>¸ÇÙáõÙÝ»ñÇ ¨ Ñ³ñóáõÙÝ»ñÇ å³ï³ëË³ÝÝ»ñÇ ÙÇçÇÝ Å³ÙÏ»ï,ûñ</t>
  </si>
  <si>
    <t>Ð³Ù³Ï³ñ·ã³ÛÇÝ ë³ñù³íáñáõÙÝ»ñÇ ù³Ý³Ï« Ñ³ï</t>
  </si>
  <si>
    <t>¶ñ³ë»ÝÛ³Ï³ÛÇÝ ·áõÛùÇ ÙÇ³íáñ ù³Ý³Ï« Ñ³ï</t>
  </si>
  <si>
    <t>²ÛÉ ë³ñù³íáñáõÙÝ»ñÇ ù³Ý³Ï« Ñ³ï</t>
  </si>
  <si>
    <t>ê³ñù³íáñáõÙÝ»ñÇ Í³é³ÛáõÃÛ³Ý Ï³ÝË³ï»ëíáÕ ÙÇçÇÝ Å³ÙÏ»ï« ï³ñÇ</t>
  </si>
  <si>
    <t>øÎ²¶ ·ñ³ÝóÙ³Ý  Ñ³Ù³ÛÝù³ÛÇÝ µ³ÅÇÝÝ»ñ</t>
  </si>
  <si>
    <t xml:space="preserve">ÐÐ ÷³ëï³µ³ÝÝ»ñÇ å³É³ï ÐÎ Ð³Ýñ³ÛÇÝ å³ßïå³ÝÇ ·ñ³ë»ÝÛ³Ï </t>
  </si>
  <si>
    <t>ì³ñáõÛÃ ÁÝ¹áõÝ³Í ·áñÍ»ñÇ ÃÇíÁ« Ñ³ï
³Û¹ ÃíáõÙª</t>
  </si>
  <si>
    <t>øñ»³Ï³Ý ·áñÍ»ñÇ ÃÇí« Ñ³ï</t>
  </si>
  <si>
    <t>ø³Õ³ù³óÇ³Ï³Ý ·áñÍ»ñÇ ÃÇí« Ñ³ï</t>
  </si>
  <si>
    <t>Ø»ñÅí³Í ¨ ¹³¹³ñ»óí³Í ¹ÇÙáõÙÝ»ñÇ ÃÇíÁ</t>
  </si>
  <si>
    <t>öáñÓ³ùÝÝáõÃÛáõÝÝ»ñÇ ÁÝ¹Ñ³Ýáõñ ÃÇíÁ« ³Û¹ ÃíáõÙª</t>
  </si>
  <si>
    <t>öáñÓ³ùÝÝáõÃÛ³Ùµ ÉáõÍí³Í Ñ³ñó»ñÇ ï»ë³Ï³ñ³ñ ÏßÇéÁ ÉáõÍÙ³Ý ³é³ç³¹ñí³Í Ñ³ñó»ñÇ ÁÝ¹Ñ³Ýáõñ ù³Ý³ÏÇ Ù»ç« ïáÏáë</t>
  </si>
  <si>
    <t>º½ñ³Ï³óáõÃÛáõÝÝ»ñÇ ïñ³Ù³¹ñÙ³Ý ÙÇçÇÝ Å³ÙÏ»ïÁ ÝÙáõßÇ ëï³óÙ³Ý ûñí³ÝÇó,ûñ</t>
  </si>
  <si>
    <t>30 ûñÁ ·»ñ³½³ÝóáÕ Å³ÙÏ»ïáõÙ ³í³ñïí³Í ÷áñÓ³ùÝÝáõÃÛáõÝÝ»ñÇ ï»ë³Ï³ñ³ñ ÏßÇéÁ« ïáÏáë</t>
  </si>
  <si>
    <t>ØÇÝã¨ 10 ûñí³ ÁÝÃ³óùáõÙ ³í³ñïí³Í ÷áñÓ³ùÝÝáõÃÛáõÝÝ»ñÁ« ïáÏáë</t>
  </si>
  <si>
    <t>øñ»³Ï³ï³ñáÕ³Ï³Ý Í³é³ÛáõÃÛáõÝ</t>
  </si>
  <si>
    <t>¸³ï³å³ñïÛ³ÉÝ»ñÇ ¨ Ï³É³ÝùÇ ï³Ï ·ïÝíáÕ ³ÝÓ³Ýó ÃÇíÁ</t>
  </si>
  <si>
    <t>¸³ï³å³ñïÛ³É ¨ Ï³É³Ý³íáñí³Í ³ÝÓ³Ýó Ï³ñ×³Å³ÙÏ»ï Ù»ÏÝáõÙ»ñÇ ïñ³Ù³¹ñÙ³Ý ¥³ñÓ³Ïáõñ¹Ý»ñ¤ ÃÇíÁ</t>
  </si>
  <si>
    <t>øÎÐ¬áõÙ Ùß³ÏáõÃ³ÛÇÝ ¥Ñ³Ù»ñ·Ý»ñ« Ý»ñÏ³Û³óáõÙÝ»ñ ¨ óáõó³Ñ³Ý¹»ëÝ»ñ¤ ¨ Ù³ñ½³Ï³Ý ÙÇçáó³éáõÙÝ»ñÇ ÃÇíÁ,Ñ³ï</t>
  </si>
  <si>
    <t>øÎÐ¬áõÙ ÙÇçÇÝ Ù³ëÝ³·Çï³Ï³Ý/ï»ËÝÇÏ³Ï³Ý ÏñÃáõÃÛáõÝ ëï³óáÕ ¹³ï³å³ñïÛ³ÉÝ»ñÇ ÃÇíÁ, Ù³ñ¹</t>
  </si>
  <si>
    <t>Æñ³í³µ³Ý³Ï³Ý ËáñÑñ¹³ïíáõÃÛáõÝ ëï³ó³Í Ï³É³Ý³íáñí³Í ³ÝÓ³Ýó ¨ ¹³ï³å³ñïÛ³ÉÝ»ñÇ ÃÇíÁ ¥ËáñÑñ¹³ïíáõÃÛáõÝÝ»ñÇ ÃÇíÁ¤</t>
  </si>
  <si>
    <t>êáóÇ³É³Ï³Ý ¥ëáóÇ³É³Ï³Ý í»ñ³Ï³Ý·ÝáõÙ ¨ ËáñÑñ¹³ïíáõÃÛáõÝ¤ ³ç³ÏóáõÃÛáõÝ ëï³ó³Í ¹³ï³å³ñïÛ³ÉÝ»ñÇ ¨ Ï³É³Ý³íáñí³ÍÝ»ñÇ ÃÇíÁ, Ù³ñ¹</t>
  </si>
  <si>
    <t>¸³ï³å³ñïÛ³ÉÝ»ñÇ ¨ Ï³É³Ý³íáñí³ÍÝ»ñÇ Ñá·»µ³Ý³Ï³Ý Ñ»ï³½áïáõÃÛáõÝÝ»ñÇ ¨ áõëáõÙÝ³ëÇñáõÃÛáõÝÝ»ñÇ Çñ³Ï³Ý³óáõÙ ,ÃÇíÁ</t>
  </si>
  <si>
    <t>²ßË³ï³Ýùáí ³å³Ñáíí³Í ¹³ï³å³ñïÛ³ÉÝ»ñÇ ¨ Ï³É³Ý³íáñí³ÍÝ»ñÇ ÃÇí</t>
  </si>
  <si>
    <t>äñáµ³óÇ³ÛÇ Í³é³ÛáõÃÛáõÝ</t>
  </si>
  <si>
    <t>äñáµ³óÇ³ÛÇ ï³Ï ·ïÝíáÕ ß³Ñ³éáõÝ»ñÇ ÃÇí, Ù³ñ¹</t>
  </si>
  <si>
    <t>Ø³ëÝ³·Çï³Ï³Ý í»ñ³å³ïñ³ëïáõÙ ³Ýó³Í ß³Ñ³éáõÝ»ñÇ ÃÇí,Ù³ñ¹</t>
  </si>
  <si>
    <t>ì»ñ³ëáóÇ³É³Ï³Ý³óÙ³Ý Íñ³·ñ»ñÇÝ Ù³ëÝ³Ïó³Í ß³Ñ³éáõÝ»ñÇ ÃÇí,Ù³ñ¹</t>
  </si>
  <si>
    <t>Ðá·³µ³Ý³Ï³Ý  û·ÝáõÃÛáõÝ ëï³óáÕ ß³Ñ³éáõÝ»ñÇ ÃÇí,Ù³ñ¹</t>
  </si>
  <si>
    <t>Æñ³Ï³Ý³óíáÕ Ùß³ÏáõÃ³ÛÇÝ ÙÇçáó³éáõÙÝ»ñÇ ÃÇí,ÃÇí</t>
  </si>
  <si>
    <t>Øß³ÏáõÃ³ÛÇÝ ÙÇçáó³éáõÙÝ»ñÇÝ Ù³ëÝ³ÏóáÕ ß³Ñ³éáõÝ»ñÇ ÃÇí, Ù³ñ¹</t>
  </si>
  <si>
    <t>Ð³Ýñ³ÛÇÝ ³ßË³ï³ÝùÝ»ñ å³ïÅ³ï»ë³ÏáõÙ Ý»ñ·ñ³íí³Í ß³Ñ³éáõÝ»ñÇ ÃÇí,Ù³ñ¹</t>
  </si>
  <si>
    <t xml:space="preserve">ÐáëåÇï³É³ÛÇÝ µáõÅû·ÝáõÃÛáõÝ ëï³óáÕÝ»ñÇ ÃÇí </t>
  </si>
  <si>
    <t>ÐáëåÇï³ÉÝ»ñÇ Ù»Ï Ù³Ñ×³Ï³ÉÇ ï³ñ»Ï³Ý ½µ³Õí³ÍáõÃÛáõÝ« ûñ</t>
  </si>
  <si>
    <t>Î³É³Ý³íáñÝ»ñÇÝ/¹³ï³å³ñïÛ³ÉÇÝ ïñ³Ù³¹ñíáÕ µÅßÏ³Ï³Ý Í³é³ÛáõÃÛ³Ý Ù³ïáõóÙ³Ý ¹»åù»ñÇ ³× ,ïáÏáë</t>
  </si>
  <si>
    <t>Æñ³í³Ë³ËïáõÙ Ï³ï³ñ³Í ³ÝÓ³Ýó ·»Õ³·Çï³Ï³Ý ¹³ëïÇ³ñ³ÏáõÃÛ³Ý ¨ ÏñÃ³Ï³Ý Íñ³·ñ»ñÇ Çñ³Ï³Ý³óáõÙ</t>
  </si>
  <si>
    <t>øñ»³Ï³ï³ñáÕ³Ï³Ý ÑÇÙÝ³ñÏÝ»ñáõÙ ·ïÝíáÕ  Çñ³í³Ë³ËïáõÙ Ï³ï³ñ³Í ³ÝÓ³Ýó ¨ åñáµ³óÇ³ÛÇ Í³é³ÛáõÃÛ³Ý ß³Ñ³éáõÝ»ñÇ  ·»Õ³·Çï³Ï³Ý ¹³ëïÇ³ñ³ÏáõÃÛ³Ý ¨ ÏñÃáõÃÛ³Ý Íñ³·ñ»ñÇ Çñ³Ï³Ý³óáõÙ</t>
  </si>
  <si>
    <t>î»Õ»Ï³·ñ»ñÇ ï»ë³Ï³Ýáõ ù³Ý³ÏÁ</t>
  </si>
  <si>
    <t>î»Õ»Ï³·ñ»ñÇ ÁÝ¹Ñ³Ýáõñ ïå³ù³Ý³ÏÁ</t>
  </si>
  <si>
    <t>¾É»ÏïñáÝ³ÛÇÝ Çñ³í³Ï³Ý ï»Õ»Ï³ïíáõÃÛ³Ý ¥ARLIS©am¤ Ï³ÛùÇó û·ïíáÕ ³ÝÓ³Ýó ÃÇí</t>
  </si>
  <si>
    <t>Î³Ûù ¿çÇ Ù³ïã»ÉÇáõÃÛáõÝÁ  û·ïíáÕÝ»ñÇ Ñ³Ù³ñ ¥7/24¤« ³Ûá/áã</t>
  </si>
  <si>
    <t>³Ûá</t>
  </si>
  <si>
    <t>ê³ÑÙ³Ýí³Í å³ñµ»ñÏ³ÝáõÃÛ³Ùµ ¨ Å³ÙÏ»ïÝ»ñáõÙ å³ßïáÝ³Ï³Ý ï»Õ»Ï³·ñ»ñÇ Ññ³ï³ñ³ÏáõÃÛáõÝ ¨ ïñ³Ù³¹ñáõÙ å»ï³Ï³Ý Ù³ñÙÇÝÝ»ñÇÝ</t>
  </si>
  <si>
    <t>§²ñÉÇë¦ ï»Õ»Ï³ïí³Ï³Ý Ñ³Ù³Ï³ñ·Ç ³Ù»Ýß³µ³ÃÛ³ Ã³ñÙ³óáõÙ« Çñ³í³Ï³Ý ³Ïï»ñÇ ¿É»ÏïñáÝ³ÛÇÝ ÅáÕáí³ÍáõÇ å³ñµ»ñ³Ï³Ý Ñ³Ù³ÉñáõÙ« ïáÏáë</t>
  </si>
  <si>
    <t>Æñ³í³Ï³Ý ³Ïï»ñÇ Ññ³å³ñ³ÏÙ³Ýª ëï³Ý³Éáõ ûñí³ÝÇó ÙÇçÇÝ Å³ÙÏ»ï« ûñ</t>
  </si>
  <si>
    <t>Î³Ûù ¿çáõÙ ï»Õ³¹ñÙ³Ý ¨ ÷á÷áËáõÃÛ³Ý ½»ï»ÕÙ³Ý ¥ÇÝÏáñáåáñ³óÇ³ÛÇ«¤ Å³ÙÏ»ïÁ, ûñ</t>
  </si>
  <si>
    <t>Ðñ³å³ñ³ÏÙ³Ý »ÝÃ³Ï³ Ã³ñ·Ù³ÝáõÃÛáõÝÝ»ñÇ Ñ³Ýñ³Ù³ïã»ÉÇáõÃÛ³Ý ³å³ÑáíáõÙÝ ÇÝï»ñÝ»ï³ÛÇÝ Ï³ÛùÇ ÙÇçáóáí« ïáÏáë</t>
  </si>
  <si>
    <t>Â³ñ·Ù³Ýí³Í ÝÛáõÃ»ñÇó í»ñ³Ý³ÛíáÕ« ËÙµ³·ñíáÕ ¨ ëñµ³·ñíáÕ ÝÛáõÃ»ñÇ ï»ë³Ï³ñ³ñ ÏßÇéÁ« ïáÏáë</t>
  </si>
  <si>
    <t>ÆÝï»ñÝ»ï³ÛÇÝ Ï³Ûù¿çÇ Ï³ÝáÝ³íáñ Ã³ñÙ³óáõÙ ¨ Ù³ïã»ÉÇáõÃÛáõÝ û·ïíáÕÝ»ñÇ Ñ³Ù³ñ (7/24)« ³Ûá/áã</t>
  </si>
  <si>
    <t>Â³ñ·Ù³ÝáõÃÛ³Ý å³ïí»ñÝ»ñÇ ÙÇ³ëÝ³Ï³Ý ¿É»ÏïñáÝ³ÛÇÝ Ï³é³í³ñÙ³Ý Ñ³Ù³Ï³ñ·áõÙ Ã³ñ·Ù³ÝáõÃÛáõÝÝ»ñÇ ÑÇßáÕáõÃÛáõÝ-µ³½³ÛÇ ëï»ÕÍáõÙ ¨ å³Ñå³ÝáõÙ« ïáÏáë</t>
  </si>
  <si>
    <t>Ø»Ï ûñí³ ÁÝÃ³óùáõÙ Ã³ñ·Ù³ÝíáÕ ¿ç»ñÇ ÙÇçÇÝ ù³Ý³ÏÁ« ¿ç</t>
  </si>
  <si>
    <t>ä³ßïáÝ³Ï³Ý Ã³ñ·Ù³ÝáõÃÛáõÝÝ»ñÇ` ë³ÑÙ³Ýí³Í Ï³ñ·áí ·ñ³Ýóí»Éáõó Ñ»ïá å³ßïáÝ³Ï³Ý Ã³ñ·Ù³ÝáõÃÛ³Ý ï»Õ³¹ñáõÙ ÇÝï»ñÝ»ï³ÛÇÝ Ï³Ûù¿çáõÙ« ³ßË³ï³Ýù³ÛÇÝ ûñ</t>
  </si>
  <si>
    <t>Ø»Ï ¿çÇ Ã³ñ·Ù³ÝáõÃÛ³Ý (Ý»ñ³éÛ³É Ã³ñ·Ù³ÝáõÃÛ³Ý Çñ³í³Ï³Ý ÝáõÛÝ³Ï³Ý³óÙ³Ý« í»ñ³Ý³ÛÙ³Ý« ËÙµ³·ñÙ³Ý/ëñµ³·ñÙ³Ý« ï»ËÝÇÏ³Ï³Ý Ùß³ÏÙ³Ý« Ñ³Ýñ³Ù³ïã»ÉÇáõÃÛ³Ý ³å³ÑáíÙ³Ý ¨ Ã³ñ·Ù³ÝáõÃÛáõÝÝ»ñÇ ÙÇ³ëÝ³Ï³Ý ÑÇßáÕáõÃÛáõÝ-µ³½³ÛÇ å³Ñå³ÝÙ³Ý) ÙÇçÇÝ ³ñÅ»ùÁ« ¹ñ³Ù</t>
  </si>
  <si>
    <t>Ð³ïáõÏ Í³é³ÛáÕÝ»ñÇ í»ñ³å³ïñ³ëïÙ³Ý ¨ Ñ³ïáõÏ áõëáõóÙ³Ý Ï³½Ù³Ï»ñåáõÙ</t>
  </si>
  <si>
    <t>¸³ëÁÝÃ³óÝ»ñÇ ù³Ý³Ï,Ñ³ï</t>
  </si>
  <si>
    <t>ì»ñ³å³ïñ³ëïíáÕ  ¨ Ñ³ïáõÏ áõëáõóáõÙ ³ÝóÝáÕ Í³é³ÛáÕÝ»ñÇ Ãí³ù³Ý³Ï</t>
  </si>
  <si>
    <t>ì»ñ³å³ïñ³ëïÙ³Ý ¨ Ñ³ïáõÏ áõëáõóÙ³Ý  ¹³ëÁÝÃ³óÝ»ñáõÙ ÁÝ¹·ñÏí³Í Ã»Ù³Ý»ñÇ ù³Ý³ÏÁ</t>
  </si>
  <si>
    <t>àõëáõóÙ³Ý ËÙµ»ñÇ ù³Ý³Ï</t>
  </si>
  <si>
    <t>Ð³í³ëï³·Çñ ëï³ó³Í Ñ³ïáõÏ Í³é³ÛáÕÝ»ñÇ ï»ë³Ï³ñ³ñ ÏßÇéÁ ¹³ëÁÝÃ³óÝ»ñÇÝ Ù³ëÝ³ÏóáõÃÛ³Ý Ñ³Ûï»ñáí Ý»ñÏ³Û³óí³Í Ñ³ïáõÏ Í³é³ÛáÕÝ»ñÇ ÁÝ¹Ñ³Ýáõñ Ãí³ù³Ý³ÏÇ Ù»ç« ïáÏáë</t>
  </si>
  <si>
    <t>Ø»Ï ¹³ëÁÝÃ³óÇ ÙÇçÇÝ ï¨áÕáõÃÛáõÝÁ« ûñ</t>
  </si>
  <si>
    <t>¸³ëÁÝÃ³óÝ»ñÇ ù³Ý³Ï</t>
  </si>
  <si>
    <t>ì»ñ³å³ïñ³ëïíáÕ ¹³ï³íáñÝ»ñÇ Ãí³ù³Ý³Ï</t>
  </si>
  <si>
    <t>ì»ñ³å³ïñ³ëïíáÕ ¹³ï³Ë³½Ý»ñÇ Ãí³ù³Ý³Ï</t>
  </si>
  <si>
    <t>ì»ñ³å³ïñ³ëïíáÕ ¹³ï³Ï³Ý Í³é³ÛáÕÝ»ñÇ Ãí³ù³Ý³Ï</t>
  </si>
  <si>
    <t>ì»ñ³å³ïñ³ëïíáÕ ¹³ï³Ï³Ý Ï³ñ·³¹ñÇãÝ»ñÇ Ãí³ù³Ý³Ï</t>
  </si>
  <si>
    <t>ì»ñ³å³ïñ³ëïÙ³Ý ¹³ëÁÝÃ³óÝ»ñáõÙ ÁÝ¹·ñÏí³Í Ã»Ù³Ý»ñÇ ù³Ý³ÏÁ</t>
  </si>
  <si>
    <t>ì»ñ³å³ïñ³ëïÙ³Ý Ñ³í³ëï³·Çñ ëï³ó³Í áõÝÏÝ¹ÇñÝ»ñÇ ï»ë³Ï³ñ³ñ ÏßÇéÁ« ïáÏ³ë</t>
  </si>
  <si>
    <t>ì»ñ³å³ïñ³ëïíáÕ Ñ³Ï³ÏáéáõåóÇáÝ Íñ³·ñ»ñÇ Çñ³Ï³Ý³óÙ³Ý å³ï³ëË³Ý³ïáõÝ»ñÇ  Ãí³ù³Ý³Ï</t>
  </si>
  <si>
    <t>ì»ñ³å³ïñ³ëïÙ³Ý Ñ³í³ëï³·Çñ ëï³ó³Í áõÝÏÝ¹ÇñÝ»ñÇ ï»ë³Ï³ñ³ñ ÏßÇéÁ Ý³Ë³ï»ëí³Í ÁÝ¹Ñ³Ýáõñ ù³Ý³ÏÇ Ù»ç « ïáÏáë</t>
  </si>
  <si>
    <t>Ø»Ï ¹³ëÁÝÃ³óÇ ÙÇçÇÝ ï¨áÕáõÃÛáõÝÁ« ³Ï³¹»ÙÇ³Ï³Ý Å³Ù</t>
  </si>
  <si>
    <t>Ø»Ï áõÝÏÝ¹ñÇ í»ñ³å³ïñ³ëïÙ³Ý Ù»Ï ³Ï³¹»ÙÇ³Ï³Ý Å³ÙÇ ÙÇçÇÝ ³ñÅ»ùÁª ¹ñ³Ù</t>
  </si>
  <si>
    <t>ÎñÃ³Ãáß³Ï ëï³óáÕ áõÝÏÝ¹ÇñÝ»ñÇ ÃÇíÁ</t>
  </si>
  <si>
    <t xml:space="preserve"> îñ³Ýëý»ñïÇ í×³ñÙ³Ý Ñ³×³Ë³Ï³ÝáõÃÛáõÝÁ </t>
  </si>
  <si>
    <t>ÐÐ ³ñ¹³ñ³¹³ïáõÃÛ³Ý Ý³Ë³ñ³ñáõÃÛ³Ý Ñ³ñÏ³¹Çñ Ï³ï³ñáõÙÝ ³å³ÑáíáÕ Í³é³ÛáõÃÛáõÝ</t>
  </si>
  <si>
    <t>Î³ï³ñáÕ³Ï³Ý í³ñáõÛÃÝ»ñÇ ù³Ý³ÏÁ</t>
  </si>
  <si>
    <t>àñÇó՝ áã ·áõÛù³ÛÇÝ µÝáõÛÃÇ Ï³ï³ñáÕ³Ï³Ý í³ñáõÛÃÝ»ñÇ ù³Ý³ÏÁ</t>
  </si>
  <si>
    <t>Î³ñ×í³Í Ï³ï³ñáÕ³Ï³Ý í³ñáõÛÃÝ»ñÇ ù³Ý³ÏÁ</t>
  </si>
  <si>
    <t>²í³ñïí³Í í³ñáõÛÃÝ»ñÇ ù³Ý³ÏÁ</t>
  </si>
  <si>
    <t>ÀÝÃ³óùÇ Ù»ç ·ïÝíáÕ í³ñáõÛÃÝ»ñÇ ù³Ý³ÏÁ</t>
  </si>
  <si>
    <t>Î³ñ×í³Í Ï³ï³ñáÕ³Ï³Ý í³ñáõÛÃÝ»ñÇ ï»ë³Ï³ñ³ñ ÏßÇéÁ Ñ³ßí»ïáõ ï³ñáõÙ ÁÝÃ³óù ïñí³Í Ï³ï³ñáÕ³Ï³Ý í³ñáõÛÃÝ»ñÇ ÁÝ¹Ñ³Ýáõñ ÃíÇ ÝÏ³ïÙ³Ùµ, ïáÏáë</t>
  </si>
  <si>
    <t>²í³ñïí³Í Ï³ï³ñáÕ³Ï³Ý í³ñáõÛÃÝ»ñÇ ï»ë³Ï³ñ³ñ ÏßÇéÁ Ñ³ßí»ïáõ ï³ñáõÙ ÁÝÃ³óù ïñí³Í Ï³ï³ñáÕ³Ï³Ý í³ñáõÛÃÝ»ñÇ ÁÝ¹Ñ³Ýáõñ ÃíÇ ÝÏ³ïÙ³Ùµ,ïáÏáë</t>
  </si>
  <si>
    <t>´éÝ³·³ÝÓí³Í ·áõÙ³ñÇ ï»ë³Ï³ñ³ñ ÏßÇéÁ µéÝ³·³ÝÓÙ³Ý »ÝÃ³Ï³ ·áõÙ³ñÇ ÝÏ³ïÙ³Ùµ, ïáÏáë,  ³Û¹ ÃíáõÙ՝</t>
  </si>
  <si>
    <t>1. ýÇ½ÇÏ³Ï³Ý ³ÝÓ³Ýó û·ïÇÝ µéÝ³·³ÝÓí³Í ·áõÙ³ñÇ ï»ë³Ï³ñ³ñ ÏßÇéÁ µéÝ³·³ÝÓÙ³Ý »ÝÃ³Ï³ ·áõÙ³ñÇ ÝÏ³ïÙ³Ùµ,ïáÏáë</t>
  </si>
  <si>
    <t>2. Çñ³í³µ³Ý³Ï³Ý ³ÝÓ³Ýó û·ïÇÝ µéÝ³·³ÝÓí³Í ·áõÙ³ñÇ ï»ë³Ï³ñ³ñ ÏßÇéÁ  µéÝ³·³ÝÓÙ³Ý »ÝÃ³Ï³ ·áõÙ³ñÇ ÝÏ³ïÙ³Ùµ, ïáÏáë</t>
  </si>
  <si>
    <t>3. å»ï³Ï³Ý µÛáõç»Ç û·ïÇÝ  µéÝ³·³ÝÓí³Í ·áõÙ³ñÇ ï»ë³Ï³ñ³ñ ÏßÇéÁ µéÝ³·³ÝÓÙ³Ý »ÝÃ³Ï³ ·áõÙ³ñÇ ÝÏ³ïÙ³Ùµ,ïáÏáë</t>
  </si>
  <si>
    <t>²×áõñ¹áí í»ñ³Ï³Ý·Ýí³Í ·áõÙ³ñÇ ï»ë³Ï³ñ³ñ ÏßÇéÁ ÁÝ¹³Ù»ÝÁ µéÝ³·³ÝÓí³Í ·áõÙ³ñÇ ÝÏ³ïÙ³Ùµ,ïáÏáë</t>
  </si>
  <si>
    <t>Ð³ñÏ³¹Çñ Ï³ï³ñáÕÝ»ñÇ՝ í»ñ³¹³ëáõÃÛ³Ý Ï³Ù ¹³ï³Ï³Ý Ï³ñ·áí í»ñ³óí³Í áñáßáõÙÝ»ñÇ ï»ë³Ï³ñ³ñ ÏßÇéÁ   µáÕáù³ñÏí³Í áñáßáõÙÝ»ñÇ ÝÏ³ïÙ³Ùµ, ïáÏáë</t>
  </si>
  <si>
    <t>Î³ï³ñáÕ³Ï³Ý ·áñÍáÕáõÃÛáõÝÝ»ñÇ Çñ³Ï³Ý³óÙ³Ý Å³ÙÏ»ïÁ,³ÙÇë, áñÁ ãÇ Ý»ñ³éáõÙ Ï³ï³ñáÕ³Ï³Ý ·áñÍáÕáõÃÛáõÝÝ»ñÝ ³×áõñ¹³ÛÇÝ ·áñÍÁÝÃ³óáõÙ ·ïÝí»Éáõ, ·áõÛùÝ áõÕÕ³ÏÇ í³×³éùáí Çñ³óÝ»Éáõ,  Ñ»ï³Ëáõ½Ù³Ý, ÇÝãå»ë Ý³¨ Ï³ï³ñáÕ³Ï³Ý í³ñáõÛÃÇ Ñ»ï³Ó·Ù³Ý Ï³Ù Ï³ë»óÙ³Ý Å³ÙÏ»ïÝ»ñÁ</t>
  </si>
  <si>
    <t>ºÉ³Ï»ï³ÛÇÝ Å³ÙÏ»ï</t>
  </si>
  <si>
    <t>Կապը ՀՀ կառավարության ծրագրով սահմանված քաղաքականության թիրախների հետ</t>
  </si>
  <si>
    <t>²ñ¹³ñ³¹³ïáõÃÛ³Ý Ý³Ë³ñ³ñáõÃÛ³Ý ùñ»³Ï³ï³ñáÕ³Ï³Ý ÑÇÙÝ³ñÏÝ»ñáõÙ å³ÑíáÕ Ï³É³-Ý³íáñí³Í ³ÝÓ³Ýó ¨ ¹³ï³å³ñïÛ³ÉÝ»ñÇÝ å³ïß³× µÅßÏ³Ï³Ý û·ÝáõÃÛ³Ý ¨ ëå³ë³ñÏÙ³Ý Í³é³ÛáõÃÛáõÝÝ»ñ</t>
  </si>
  <si>
    <t>êÝÝ¹³ÛÇÝ</t>
  </si>
  <si>
    <t>Ø»Ï ÷áñÓ³ùÝÝáõÃÛ³Ý Ï³ï³ñÙ³Ý  ÙÇçÇÝ ³ñÅ»ù, ¹ñ³Ù</t>
  </si>
  <si>
    <t>§¶ÝáõÙÝ»ñÇ Ù³ëÇÝ¦ ÐÐ ûñ»ÝùÇ Ñ³Ù³Ó³ÛÝ ÁÝïñí³Í Ï³½Ù³Ï»ñåáõÃÛáõÝ</t>
  </si>
  <si>
    <t>Ø³ëÝ³·Çï³óí³Í Ï³½Ù³Ï»ñåáõÃÛáõÝ</t>
  </si>
  <si>
    <t>Ð³ïáõÏ Í³é³ÛáÕÝ»ñÇ í»ñ³å³ïñ³ëïÙ³Ý ¨ Ñ³ïáõÏ áõëáõóáõÙ</t>
  </si>
  <si>
    <t>àõëáõÙÝ³éáõÃÛáõÝÝ ³í³ñï³Í ¨ ¹³ï³íáñÝ»ñÇ Ã»ÏÝ³ÍáõÃÛáõÝÝ»ñÇ óáõó³ÏáõÙ ·ïÝíáÕ ³ÝÓ³Ýó Ãí³ù³Ý³Ï</t>
  </si>
  <si>
    <t>Þ³Ñ³éáõÝ»ñÇ ÁÝïñáõÃÛ³Ý ã³÷³ÝÇßÝ»ñÁ</t>
  </si>
  <si>
    <t>àõëáõóáõÙ ëï³óáÕ áõÝÏÝ¹ÇñÝ»ñ</t>
  </si>
  <si>
    <t>Հ³ñÏ³¹Çñ Ï³ï³ñáÙ³Ý »ÝÃ³Ï³ ³Ïï»ñÇ Ï³ï³ñáõÙÝ ³å³ÑáíáÕ Í³é³ÛáõÃÛáõÝÝ»ñ</t>
  </si>
  <si>
    <t>¸³ï³Ï³Ý ³Ïï»ñÇ, Ï³ï³ñáÕ³Ï³Ý Ã»ñÃ»ñÇ, Ï³ï³ñáÕ³Ï³Ý Ù³Ï³·ñáõÃÛ³Ý Ã»ñÃ»ñÇ¨ ³ÝµáÕáù³ñÏ»ÉÇ í³¨ã³Ï³Ý ³Ïï»ñÇ å³Ñ³ÝçÝ»ñÇ Ï³ï³ñÙ³Ý ³å³ÑáíáõÙ</t>
  </si>
  <si>
    <t xml:space="preserve">Ü»ñÏ³Û³óáõóã³Ï³Ý  Í³é³ÛáõÃÛáõÝÝ»ñÇ Ó»éù µ»ñáõÙª Ý³Ë³ñ³ñáõÃÛ³Ý ³ßË³ï³ÏÇóÝ»ñÇ å³ñ·¨³ïñáõÙ </t>
  </si>
  <si>
    <t xml:space="preserve"> Ð³ñÏ³¹Çñ Ï³ï³ñÙ³Ý »ÝÃ³Ï³ ³Ïï»ñÇ Ï³ï³ñÙ³ÝÁ áõÕÕí³Í Í³é³ÛáõÃÛáõÝÝ»ñÇ Ó»éù µ»ñáõÙª ³ßË³ï³ÏÇóÝ»ñÇ Ëñ³ËáõëáõÙ </t>
  </si>
  <si>
    <t xml:space="preserve">ÐÐ ³ñ¹³ñ³¹³ïáõÃÛ³Ý Ý³Ë³ñ³ñáõÃÛáõÝ </t>
  </si>
  <si>
    <t>Ð³Ù³Ï³ñ·ã³ÛÇÝ ï»ËÝÇÏ³ÛÇ ¨  ·ñ³ë»ÝÛ³Ï³ÛÇÝ ·áõÛùÇ Ó»éù µ»ñáõÙ</t>
  </si>
  <si>
    <t>ä»ï³Ï³Ý Ù³ñÙÇÝÝ»ñÇ ÏáÕÙÇó û·ï³·áñÍíáÕ áã ýÇÝ³Ýë³Ï³Ý ³ÏïÇíÝ»ñÇ Ñ»ï ·áñÍ³éáõÛÃÝ»ñ</t>
  </si>
  <si>
    <t xml:space="preserve">ÐÐ ³ñ¹³ñ³¹³ïáõÃÛ³Ý Ý³Ë³ñ³ñáõÃÛáõ </t>
  </si>
  <si>
    <t>²ñ¹³ñ³¹³ïáõÃÛ³Ý Ý³Ë³ñ³ñáõÃÛ³Ý ï»ËÝÇÏ³Ï³Ý Ñ³·»óí³ÍáõÃÛ³Ý µ³ñ»É³íáõÙ</t>
  </si>
  <si>
    <t>²ñ¹³ñ³¹³ïáõÃÛ³Ý Ý³Ë³ñ³ñáõÃÛ³Ý Ï³ñáÕáõÃÛáõÝÝ»ñÇ ½³ñ·³óáõÙ ¨ ï»ËÝÇÏ³Ï³Ý Ñ³·»óí³ÍáõÃÛ³Ý ³å³ÑáíáõÙ</t>
  </si>
  <si>
    <t>µ³óí³Í</t>
  </si>
  <si>
    <t>²ñ¹³ñ³¹³ïáõÃÛ³Ý áÉáñïáõÙ ù³Õ³ù³Ï³ÝáõÃÛ³Ý, ËáñÑñ¹³ïíáõÃÛ³Ý ¨ ÙáÝÇïáñÇÝ·Ç, ·ÝÙ³Ý ¨ ³ç³ÏóáõÃÛÝ Çñ³Ï³Ý³óáõÙ</t>
  </si>
  <si>
    <t>ØñóáõÛÃÇ ³ñ¹ÛáõÝùáõÙ ÁÝïñí³Í Ï³½Ù³Ï»ñåáõÃÛáõÝ</t>
  </si>
  <si>
    <t>ÐÐ ³ñ¹³ñ³¹³ïáõÃÛ³Ý Ý³Ë³ñ³ñáõÃÛ³Ý åñáµ³óÇ³ÛÇ Í³é³ÛáõÃÛ³Ý Ï³ñáÕáõÃÛáõÝÝ»ñÇ ½³ñ·³óáõÙ ¨ ï»ËÝÇÏ³Ï³Ý Ñ³·»óí³ÍáõÃÛ³Ý ³å³ÑáíáõÙ</t>
  </si>
  <si>
    <t>²ñ¹³ñ³¹³ïáõÃÛ³Ý Ñ³Ù³Ï³ñ·Ç ³ßË³ï³ÏÇóÝ»ñÇ
 í»ñ³å³ïñ³ëïáõÙ ¨ Ñ³ïáõÏ áõëáõóáõÙ</t>
  </si>
  <si>
    <t>Ø»Ï áõÝÏÝ¹ñÇ í»ñ³å³ïñ³ëïÙ³Ý ³Ï³¹»ÙÇ³Ï³Ý Å³ÙÇ ÙÇçÇÝ ³ñÅ»ùÁª ¹ñ³Ù</t>
  </si>
  <si>
    <t>ù³Õ³ù³óÇÝ»ñÇÝ ïñ³Ù³¹ñíáÕ ï»Õ»Ï³ïíáõÃÛ³Ý ¨ Í³é³ÛáõÃÛáõÝÝ»ñÇ áñ³ÏÇ µ³ñ»É³íáõÙ</t>
  </si>
  <si>
    <t>å»ï³Ï³Ý Ï³é³í³ñÙ³Ý Ù³ñÙÇÝÝ»ñÇ ÏáÕÙÇó ïÝûñÇÝíáÕ ï»Õ»Ï³ïíáõÃÛ³Ý Ãí³ÛÝ³óÙ³Ý, ÙÇ³ëÝ³Ï³Ý ¨ Ñ³Ù³å³ñ÷³Ï ï»Õ»Ï³ïí³Ï³Ý ßï»Ù³ñ³ÝÝ»ñÇ Ó¨³íáñáõÙ</t>
  </si>
  <si>
    <t>úñ»ÝùÇ ³éç¨ µáÉáñÇ Ñ³í³ë³ñáõÃÛáõÝ, ³ñ¹³ñ³¹³ïáõÃÛáõÝÁ  ¨ Ù³ñ¹áõ Çñ³íáõÝùÝ»ñÇ å³ßïå³ÝáõÃÛáõÝ</t>
  </si>
  <si>
    <t xml:space="preserve">³ÝÏ³Ë, ³ñÑ»ëï³í³ñÅÝ»ñáí Ñ³·»ó³Í ¨ ³ñ¹ÛáõÝ³í»ï ¹³ï³Ï³Ý Ñ³Ù³Ï³ñ·,³½³ïáõÃÛáõÝÇó ½ñÏí³Í ³ÝÓ³Ýó 
í»ñ³ëáóÇ³É³Ï³Ý³óÙ³Ý ·áñÍÁÝÃ³óÇ ³ñ¹ÛáõÝ³í»ïáõÃÛ³Ý
</t>
  </si>
  <si>
    <t>Çñ³½»Ïí³ÍáõÃÛ³Ý áõ ÏñÃí³ÍáõÃÛ³Ý Ù³Ï³ñ¹³ÏÇ µ³ñÓñ³óáõÙ</t>
  </si>
  <si>
    <t>Ñ³ñÏ³¹Çñ Ï³ï³ñÙ³Ý áÉáñïáõÙ µ³ñ»÷áËáõÙÝ»ñ՝ áõÕÕí³Í å³ñï³¹Çñ Ï³ï³ñÙ³Ý »ÝÃ³Ï³ ³Ïï»ñÇ Ñ³ñÏ³¹Çñ Ï³ï³ñáõÙÁ՝ ë³ÑÙ³Ýí³Í å³Ñ³ÝçÝ»ñÇ å³Ñå³ÝÙ³Ùµ, ³ñ¹ÛáõÝ³í»ï, Ñ³Ù³ã³÷áñ»Ý, ë»ÕÙ Å³ÙÏ»ïÝ»ñáõÙ ¨ ÏáÕÙ»ñÇ Çñ³íáõÝùÝ»ñÇ ³å³ÑáíÙ³Ùµ, Çñ³Ï³Ý³óÝ»ÉáõÝ</t>
  </si>
  <si>
    <t xml:space="preserve"> øñ»³Ï³ï³ñáÕ³Ï³Ý ÑÇÙÝ³ñÏÝ»ñáõÙ å³ÑíáÕ ³½³ï³½ñÏí³ÍÝ»ñÇÝ µÅßÏ³Ï³Ý Í³é³ÛáõÃÛ³Ùµ ³å³ÑáíáõÙ</t>
  </si>
  <si>
    <t xml:space="preserve"> ²ñ¹³ñ³¹³ïáõÃÛ³Ý Ý³Ë³ñ³ñáõÃÛ³Ý ï»ËÝÇÏ³Ï³Ý Ñ³·»óí³ÍáõÃÛ³Ý ³å³ÑáíáõÙ </t>
  </si>
  <si>
    <t xml:space="preserve"> ²ñ¹³ñ³¹³ïáõÃÛ³Ý Ý³Ë³ñ³ñáõÃÛ³Ý Ï³ñáÕáõÃÛáõÝÝ»ñÇ ½³ñ·³óáõÙ ¨ ï»ËÝÇÏ³Ï³Ý Ñ³·»óí³ÍáõÃÛ³Ý ³å³ÑáíáõÙ
 </t>
  </si>
  <si>
    <t xml:space="preserve">êÝ³ÝÏáõÃÛ³Ý ·áñÍ»ñáí Ï³é³í³ñã³Ï³Ý Í³é³ÛáõÃÛáõÝÝ»ñÇ Ó»éùµ»ñáõÙ </t>
  </si>
  <si>
    <t xml:space="preserve">úñ»Ýë¹ñáõÃÛ³Ùµ (ûñ»ÝùÝ»ñáí ¨ Ï³é³í³ñáõÃÛ³Ý áñáßáõÙÝ»ñáí) Ý³Ë³ï»ëí³Í ûÅ³Ý¹³ÏáõÃÛáõÝ ¨ ÷áËÑ³ïáõóáõÙÝ»ñ </t>
  </si>
  <si>
    <t xml:space="preserve">Æñ³í³Ë³ËïáõÙ Ï³ï³ñ³Í ³ÝÓ³Ýó ·»Õ³·Çï³Ï³Ý ¹³ëïÇ³ñ³ÏáõÃÛ³Ý ¨ ÏñÃ³Ï³Ý Íñ³·ñ»ñÇ Çñ³Ï³Ý³óáõÙ </t>
  </si>
  <si>
    <t xml:space="preserve"> øñ»³Ï³ï³ñáÕ³Ï³Ý ÑÇÙÝ³ñÏÝ»ñáõÙ ·ïÝíáÕ Çñ³í³Ë³ËïáõÙ Ï³ï³ñ³Í ³ÝÓ³Ýó ·»Õ³·Çï³Ï³Ý ¹³ëïÇ³ñ³ÏáõÃÛ³Ý ¨ ÏñÃáõÃÛ³Ý Íñ³·ñ»ñÇ Çñ³Ï³Ý³óáõÙ </t>
  </si>
  <si>
    <t>ÐÐ ýÇÝ³ÝëÝ»ñÇ Ý³Ë³ñ³ñáõÃÛáõÝ</t>
  </si>
  <si>
    <t>îñ³Ýëý»ñïÝ»ñÇ ïñ³Ù³¹ñÙ³Ý Í³é³ÛáõÃÛáõÝÝ»ñ</t>
  </si>
  <si>
    <t>îñ³Ýëý»ñïÇ í×³ñÙ³Ý Ñ³×³Ë³Ï³ÝáõÃÛáõÝÁ</t>
  </si>
  <si>
    <t xml:space="preserve">²ÏïÇíÝ û·ï³·áñÍáÕ Ï³½Ù³Ï»ñåáõÃÛ³Ý(Ý»ñÇ) ³Ýí³ÝáõÙ(Ý»ñ)Á </t>
  </si>
  <si>
    <t>ÐÐ ³ñ¹³ñ³¹³ïáõÃÛ³Ý Ý³Ë³ñ³ñáõÃÛ³Ý Ï³ñáÕáõÃÛáõÝÝ»ñÇ ½³ñ·³óáõÙ ¨ ï»ËÝÇÏ³Ï³Ý Ñ³·»óí³ÍáõÃÛ³Ý ³å³ÑáíáõÙ</t>
  </si>
  <si>
    <t xml:space="preserve">Æñ³í³Ï³Ý ³Ïï»ñÇ Ý³Ë³·Í»ñÇ Ùß³ÏáõÙ , (÷³ëï³ÃÕÃ»ñÇ ¨/Ï³Ù ëï³Ý¹³ñïÝ»ñÇ ÁÝ¹Ñ³Ýáõñ ÃÇíÁ) ù³Ý³Ï, Ñ³ï
</t>
  </si>
  <si>
    <t>ä»ï³Ï³Ý ÷áñÓ³·Çï³Ï³Ý »½ñ³Ï³óáõÃÛáõÝÝ»ñÇ, Ï³ñÍÇùÝ»ñÇ, ¹ÇñùáñßáõÙÝ»ñÇ ïñ³Ù³¹ñáõÙ, ù³Ý³Ï, Ñ³ï</t>
  </si>
  <si>
    <t>Æñ³í³µ³Ý³Ï³Ý ³ÝÓ³Ýó å»ï³Ï³Ý ÙÇ³ëÝ³Ï³Ý ¨ å»ï³Ï³Ý ·ñ³Ýó³Ù³ïÛ³ÝÝ»ñÇó Ù»Ï ëÛáõµ»ÏïÇ í»ñ³µ»ñÛ³É å»ï³Ï³Ý é»·ÇëïñáõÙ ³å³ÑáíáÕ ï»Õ»ÏáõÃÛáõÝÝ»ñÇ ïñ³Ù³¹ñáõÙ</t>
  </si>
  <si>
    <t>Îáõë³ÏóáõÃÛáõÝÝ»ñÇ ¨ ³ñÑÙÇáõÃÛáõÝÝ»ñÇ ·ñ³ÝóáõÙ, Å³ÙÏ»ï , ûñ</t>
  </si>
  <si>
    <t>²é³ÝÓÝ³óí³Í ëïáñ³µ³Å³ÝáõÙÝ»ñÇ, ÑÇÙÝ³ñÏÝ»ñÇ ·ñ³ÝóáõÙ, Å³ÙÏ»ï.ûñ</t>
  </si>
  <si>
    <t>²é¨ïñ³ÛÇÝ Ï³½Ù³Ï»ñåáõÃÛáõÝÝ»ñÇ  ·ñ³ÝóáõÙ, Å³ÙÏ»ï.ûñ</t>
  </si>
  <si>
    <t>²ÝÑ³ï Ó»éÝ³ñÏ³ï»ñ»ñÇ ·ñ³ÝóáõÙ, Å³ÙÏ»ï. ûñ</t>
  </si>
  <si>
    <t>10-25</t>
  </si>
  <si>
    <t>1-2</t>
  </si>
  <si>
    <t>1</t>
  </si>
  <si>
    <t>ä»ï³Ï³Ý ÷áñÓ³·Çï³Ï³Ý »½ñ³Ï³óáõÃÛáõÝÝ»ñÇ ïñ³Ù³¹ñÙ³Ý ÙÇçÇÝ Å³ÙÏ»ï, ûñ</t>
  </si>
  <si>
    <t>Ø»Ï áõÝÏÝ¹ñÇ í»ñ³å³ïñ³ëïÙ³Ý Ù»Ï ³Ï³¹»ÙÇ³Ï³Ý Å³ÙÇ ÙÇçÇÝ ³ñÅ»ùÁ, ¹ñ³Ù</t>
  </si>
  <si>
    <t>Ø»Ï áõÝÏÝ¹ñÇ Ñ³ïáõÏ áõëáõóÙ³Ý  Ù»Ï ³Ï³¹»ÙÇ³Ï³Ý Å³ÙÇ ÙÇçÇÝ ³ñÅ»ùÁ, ¹ñ³Ù</t>
  </si>
  <si>
    <t>§ úñ»Ýë¹ñáõÃÛ³Ý ½³ñ·³óÙ³Ý ¨  Çñ³í³Ï³Ý Ñ»ï³½áïáõÃÛáõÝÝ»ñÇ Ï»ÝïñáÝ¦ ÑÇÙÝ³¹ñ³Ù</t>
  </si>
  <si>
    <t>êÝ³ÝÏáõÃÛ³Ý ·áñÍ»ñÇ ù³Ý³ÏÁ</t>
  </si>
  <si>
    <t>ø³Õ³ù³óÇ³Ï³Ý Ï³óáõÃÛ³Ý ³Ïï»ñÇ ·ñ³ÝóÙ³Ý, ï»Õ»Ï³ÝùÝ»ñÇ ïñ³Ù³¹ñÙ³Ý«³Ïï³ÛÇÝ ·ñ³ÝóáõÙÝ»ñÇ í»ñ³Ï³Ý·ÝÙ³Ý« ³Ïï³ÛÇÝ ·ñ³ÝóáõÙÝ»ñáõÙ áõÕÕáõÙÝ»ñÇ«÷á÷áËáõÃÛáõÝÝ»ñÇ Ï³ï³ñÙ³Ý Ñ³Ù³ñ Ñ³Ù³ÛÝùÇ Õ»Ï³í³ñÇÝ å³ïíÇñ³Ïí³Í ÉÇ³½áñáõÃÛáõÝÝ»ñÇ Çñ³Ï³Ý³óÙ³Ý ³å³ÑáíáõÙ</t>
  </si>
  <si>
    <t>¶ñ³ÝóáõÙÝ»ñÇ  ¨ ï»Õ»Ï³ÝùÝ»ñÇ ïñ³Ù³¹ñÙ³Ý ³íïáÙáï³óÙ³Ý Ù³Ï³ñ¹³ÏÁ, ïáÏáë</t>
  </si>
  <si>
    <t>¶ñ³ÝóáõÙÝ»ñÇ, íÏ³Û³Ï³ÝÝ»ñÇ  ÏñÏÝûñÇÝ³ÏÝ»ñÇ ¨ ï»Õ»Ï³ÝùÝ»ñÇ ÃÇí« Ñ³ï</t>
  </si>
  <si>
    <t>²é³í»É³·áõÛÝ  Å³ÙÏ»ïÇó áõß Ï³ï³ñí³Í ·ñ³ÝóáõÙÝ»ñÇ  ¨ ïñ³Ù³¹ñíáÕ ï»Õ»Ï³ÝùÝ»ñÇ ï»ë³Ï³ñ³ñ ÏßÇéÁ   ÁÝ¹Ñ³ÝáõñÇ Ù»ç, ïáÏáë</t>
  </si>
  <si>
    <t>ø³Õ³ù³óÇÝ»ñÇ ÁÝ¹áõÝ»ÉáõÃÛáõÝ, Ù³ñ¹</t>
  </si>
  <si>
    <t>¸³ï³Çñ³í³Ï³Ý µ³ñ»÷áËáõÙÝ»ñÇÝ  áõÕÕí³Í ÙÇçáó³éáõÙÝ»ñÇ Ï³ï³ñÙ³Ý ï»ë³Ï³ñ³ñ ÏßÇéÁ, ïáÏáë</t>
  </si>
  <si>
    <t>ÐÐ¬Ý ÁÝ¹áõÝí³Í ¨ ëïáñ³·ñí³Í Çñ³í³Ï³Ý ³Ïï»ñÇ å³ßïáÝ³Ï³Ý Ññ³ï³ñ³ÏÙ³Ý«   Ó¨³ÃÕÃ»ñÇ ïå³·ñÙ³Ý Í³é³ÛáõÃÛáõÝÝ»ñ</t>
  </si>
  <si>
    <t>àõëáõÙÝ³éáõÃÛ³Ý Å³ÙÏ»ïÁ, ³ÙÇë</t>
  </si>
  <si>
    <t>¸ÇÙáõÙÝ»ñÇ ¨ µáÕáùÝ»ñÇ áõëáõÙÝ³ëÇñáõÙ, Ñ³ï</t>
  </si>
  <si>
    <t>Ü³Ë³ï»ëí³ÍÇó ³í»Ç áõß Å³ÙÏ»ïáõÙ å³ï³ëË³Ýí³Í ·ñáõÃÛáõÝÝ»ñÇ ï»ë³Ï³ñ³ñ ÏßÇéÁ ÁÝ¹Ñ³ÝáõñÇ Ù»ç, ïáÏáë</t>
  </si>
  <si>
    <t xml:space="preserve">²é³çÝ³ÛÇÝ ¨ Ù³ëÝ³·Çï³óí³Í µÝáõÛÃÇ µáõÅû·ÝáõÃÛáõÝ ëï³óáÕÝ»ñÇ ÃÇí« </t>
  </si>
  <si>
    <t xml:space="preserve"> </t>
  </si>
  <si>
    <t>¶áñÍ³Ï³ÉáõÃÛ³Ý Ý³Ë³Ó»éÝáõÃÛ³Ùµ Ñ³ñáõóí³Í í³ñáõÛÃÝ»ñÇ ÃÇí, Ñ³ï</t>
  </si>
  <si>
    <t>ä»ï³Ï³Ý ¨ ï»Õ³Ï³Ý ÇÝùÝ³Ï³é³í³ñÙ³Ý Ù³ñÙÇÝÝ»ñÇ, å»ï³Ï³Ý ¨ Ñ³Ù³ÛÝù³ÛÇÝ ÑÇÙÝ³ñÏÝ»ñÇ ¨ Ï³½Ù³Ï»ñåáõÃÛáõÝÝ»ñÇ ÏáÕÙÇó ¹³ï³Ï³Ý Ï³ñ·áí µáÕáù³ñÏí³Í áñáßáõÙÝ»ñÁ,ïáÏáë</t>
  </si>
  <si>
    <t>Øßï³¹Çï³ñÏÙ³Ý ³ñ¹ÛáõÝùáõÙ µ³ñ»÷áËí³Í ÝáñÙ³ïÇí Çñ³í³Ï³Ý ³Ïï»ñ, ïáÏáë</t>
  </si>
  <si>
    <t>Ü³Ë³·Í»ñÇ Ù»ç ùÝÝ³ñÏáõÙÝ»ñÇ ÁÝÃ³óùáõÙ µ³ó³Ñ³Ûïí³Í ³é³ç³ñÏÝ»ñÇ Ý»ñ³éáõÙ, ïáÏáë</t>
  </si>
  <si>
    <t>Ò»éù µ»ñí³Í ¹»Õ»ñÇ ³Ýí³Ý³ï»ë³Ï,  ù³Ý³Ï</t>
  </si>
  <si>
    <t>Æñ³½»Ïí³ÍáõÃÛ³Ý µ³ñÓñ³óáõÙ, ïáÏáë</t>
  </si>
  <si>
    <t>ÜáñÙ³ïÇí Çñ³í³Ï³Ý ³Ïï»ñÇ Ý³Ë³·Í»ñÇ Ùß³ÏáõÙ Ï³Ù Ù³ëÝ³ÏóáõÃÛáõÝ Ùß³ÏÙ³ÝÁ, ÃÇí, Ñ³ï</t>
  </si>
  <si>
    <t>¸³ï³Ï³Ý Ý»ñÏ³Û³óáõóãáõÃÛ³Ý Çñ³Ï³Ý³óáõÙ Î³é³í³ñáõÃÛ³Ý ¨ ì³ñã³å»ïÇ ³ÝáõÝÇó, Ñ³ï</t>
  </si>
  <si>
    <t>ÜáñÙ³ïÇí Çñ³í³Ï³Ý ³Ïï»ñÇ Ùßï³¹Çï³ñÏáõÙ , Ñ³ï</t>
  </si>
  <si>
    <t>Ð³Ýñ³ÛÇÝ ùÝÝ³ñÏáõÙÝ»ñÇ Ï³½Ù³Ï»åáõÙ,Ù³ëÝ³ÏÇóÝ»ñÇ Ãí³ù³Ý³Ï</t>
  </si>
  <si>
    <t>Øß³ÏíáÕ ÝáñÙ³ïÇí Çñ³í³Ï³Ý ³Ïï»ñÇ, Çñ³í³Ï³Ý ³Ïï»ñáõÙ ÷á÷áËáõÃÛáõÝÝ»ñ ¨ Éñ³óáõÙÝ»ñ Çñ³Ï³Ý³óÝ»Éáõ Ýå³ï³Ïáí í»ñ Ñ³Ýí³Í Ñ³ñó»ñÇÝ ³ñÓ³·³ÝùáõÙ,ïáÏáëÁ</t>
  </si>
  <si>
    <t>¸ñ³Ï³Ý »Éùáí í×ÇéÝ»ñ, ïáÏáë</t>
  </si>
  <si>
    <t>ÎáéáõåóÇ³ÛÇ ¹»Ù  å³Ûù³ñÇ é³½Ù³í³ñáõÃÛáõÝÇó  µËáÕ ÙÇçáó³éáõÙÝ»ñÇ Ï³ï³ñÙ³Ý ï»ë³Ï³ñ³ñ ÏßÇéÁ, ïáÏáë</t>
  </si>
  <si>
    <t>20</t>
  </si>
  <si>
    <t>ä»ï³Ï³Ý é»·ÇëïñáõÙ ·ñ³ÝóÙ³Ý »ÝÃ³Ï³ ëáõµÛ»ÏïÝ»ñÇ å»ï³Ï³Ý ·ñ³ÝóáõÙ ¨ Ýñ³Ýó ³é³ÝÓÝ³óí³Í ëïáñ³µ³Å³ÝáõÙÝ»ñÇ Ñ³ßí³éáõÙ,ëáõµÛ»ÏïÝ»ñÇ ù³Ý³Ï,Ñ³ï</t>
  </si>
  <si>
    <t>Ø³ïáõóíáÕ Í³é³ÛáõÃÛáõÝÝ»ñÇ  ³íïáÙáï³óÙ³Ý Ù³Ï³ñ¹³ÏÁ« ïáÏáë</t>
  </si>
  <si>
    <t>10</t>
  </si>
  <si>
    <t>¶ñ³ÝóáõÙÝ»ñÇ Çñ³Ï³Ý³óÙ³Ý  ³é³í»É³·áõÛÝ Å³ÙÏ»ïÁ« ³Û¹ ÃíáõÙ</t>
  </si>
  <si>
    <t>1.ÌÝÝ¹Ç, Ñ³ÛñáõÃÛ³Ý áñáßÙ³Ý, áñ¹»·ñÙ³Ý, Ù³Ñí³Ý å»ï³Ï³Ý ·ñ³ÝóáõÙÝ»ñ, ¹ÇÙáõÙÁ Ý»ñÏ³Û³óÝ»Éáõó Ñ»ïá, ûñ</t>
  </si>
  <si>
    <t>2.²ÙáõëÝáõÃÛ³Ý å»ï³Ï³Ý ·ñ³ÝóáõÙ` ¹ÇÙáÕÇ ó³ÝÏáõÃÛ³Ùµ, ¹ÇÙáõÙÁ Ý»ñÏ³Û³óÝ»Éáõó Ñ»ïá, ûñ</t>
  </si>
  <si>
    <t>10-90</t>
  </si>
  <si>
    <t>3.²ÙáõëÝ³ÉáõÍáõÃÛ³Ý å»ï³Ï³Ý ·ñ³ÝóáõÙ` ¹ÇÙáÕÇ ó³ÝÏáõÃÛ³Ùµ, ¹ÇÙáõÙÁ Ý»ñÏ³Û³óÝ»Éáõó Ñ»ïá, ûñ</t>
  </si>
  <si>
    <t>30-90</t>
  </si>
  <si>
    <t>4.²Ýí³Ý ÷áËÙ³Ý ·ñ³ÝóáõÙ ·ñ³ÝóáõÙ, ¹ÇÙáõÙÁ Ý»ñÏ³Û³óÝ»Éáõó Ñ»ïá, ³é³í»É³·áõÛÝ Å³ÙÏ»ï, ûñ</t>
  </si>
  <si>
    <t>30</t>
  </si>
  <si>
    <t>î»Õ»Ï³ÝùÝ»ñÇ ïñ³Ù³¹ñÙ³Ý ³é³í»É³·áõÛÝ Å³ÙÏ»ïÁ« ³Û¹ ÃíáõÙ</t>
  </si>
  <si>
    <t>1.øÎ²¶ ¿É»ÏïñáÝ³ÛÇÝ Ï³é³í³ñÙ³Ý Ñ³Ù³Ï³ñ·áõÙ ³éÏ³ ÉÇÝ»Éáõ ¹»åùáõÙ` ¹ÇÙáõÙÁ Ý»ñÏ³Û³óÝ»Éáõó Ñ»ïá, ûñ</t>
  </si>
  <si>
    <t>2.øÎ²¶ ¿É»ÏïñáÝ³ÛÇÝ Ï³é³í³ñÙ³Ý Ñ³Ù³Ï³ñ·áõÙ µ³ó³Ï³ÛáõÃÛ³Ý ¹»åùáõÙ` ¹ÇÙáõÙÁ Ý»ñÏ³Û³óÝ»Éáõó Ñ»ïá, ûñ</t>
  </si>
  <si>
    <t xml:space="preserve">Ø³ïáõóí³Í Í³é³ÛáõÃÛáõÝÝ»ñÇ ¹ÇÙ³ó Ý»ñÏ³Û³óí³Í  µáÕáùÝ»ñÇ ù³Ý³ÏÁ , ïáÏáë  </t>
  </si>
  <si>
    <t>178</t>
  </si>
  <si>
    <t>9330</t>
  </si>
  <si>
    <t>ÐÐ ³ñ¹³ñ³¹³ïáõÃÛ³Ý Ý³Ë³ñ³ñáõÃÛ³Ý  ùñ»³Ï³ï³ñáÕ³Ï³Ý Í³é³ÛáõÃÛ³Ý ï»ËÝÇÏ³Ï³Ý Ñ³·»óí³ÍáõÃÛ³Ý ³å³ÑáíáõÙ</t>
  </si>
  <si>
    <t>ÐÐ ³ñ¹³ñ³¹³ïáõÃÛ³Ý Ý³Ë³ñ³ñáõÃÛ³Ý  ùñ»³Ï³ï³ñáÕ³Ï³Ý Í³é³ÛáõÃÛ³Ý ³ßË³ï³Ýù³ÛÇÝ å³ÛÙ³ÝÝ»ñÇ µ³ñ»É³íÙ³Ý Ñ³Ù³ñ í³ñã³Ï³Ý ë³ñù³íáñáõÙÝ»ñÇ Ó»éù µ»ñáõÙ</t>
  </si>
  <si>
    <t>ÐÐ ³ñ¹³ñ³¹³ïáõÃÛ³Ý Ý³Ë³ñ³ñáõÃÛ³Ý ùñ»³Ï³ï³ñáÕ³Ï³Ý  Í³é³ÛáõÃÛ³Ý Ï³ñáÕáõÃÛáõÝÝ»ñÇ ½³ñ·³óáõÙ ¨ ï»ËÝÇÏ³Ï³Ý Ñ³·»óí³ÍáõÃÛ³Ý ³å³ÑáíáõÙ</t>
  </si>
  <si>
    <t>ÐÐ ³ñ¹³ñ³¹³ïáõÃÛ³Ý Ý³Ë³ñ³ñáõÃÛ³Ý  ùñ»³Ï³ï³ñáÕ³Ï³Ý Í³é³ÛáõÃÛ³Ý  ³ßË³ï³Ýù³ÛÇÝ å³ÛÙ³ÝÝ»ñÇ µ³ñ»É³íÙ³Ý Ñ³Ù³ñ í³ñã³Ï³Ý ë³ñù³íáñáõÙÝ»ñÇ Ó»éù µ»ñáõÙ</t>
  </si>
  <si>
    <t>ì³ñã³Ï³Ý ë³ñù³íáñáõÙÝ»ñ,Ñ³ï</t>
  </si>
  <si>
    <t>ê³ñù³íáñáõÙÝ»ñÇ Í³é³ÛáõÃÛ³Ý Ï³ÝË³ï»ëíáÕ ÙÇçÇÝ Å³ÙÏ»ï</t>
  </si>
  <si>
    <t>8-12</t>
  </si>
  <si>
    <t>Ò¨³ÃÕÃ»ñÇ ïå³·ñáõÃÛáõÝ, Ó¨³ÃÕÃ»ñÇ ï»ë³Ï, ³Ýí³ÝáõÙ</t>
  </si>
  <si>
    <t>¸³ï³íáñÝ»ñÇ«¹³ï³Ë³½Ý»ñÇ«¹³ï³íáñÝ»ñÇ áõ ¹³ï³Ë³½Ý»ñÇ Ã»ÏÝ³ÍáõÝ»ñÇ óáõó³ÏáõÙ ·ïÝíáÕ ³ÝÓ³Ýó«¹³ï³Ï³Ý Í³é³ÛáÕÝ»ñÇ ¨ ¹³ï³Ï³Ý Ï³ñ·³¹ñÇãÝ»ñÇ í»ñ³å³ïñ³ëïÙ³Ý ¨ Ñ³ïáõÏ áõëáõóÙ³Ý Í³é³ÛáõÃÛáõÝÝ»ñ</t>
  </si>
  <si>
    <t>¸³ï³íáñÝ»ñÇ«¹³ï³Ë³½Ý»ñÇ«¹³ï³íáñÝ»ñÇ áõ ¹³ï³Ë³½Ý»ñÇ Ã»ÏÝ³ÍáõÝ»ñÇ áóáõó³ÏáõÙ ·ïÝíáÕ ³ÝÓ³Ýó«¹³ï³Ï³Ý Í³é³ÛáÕÝ»ñÇ ¨ ¹³ï³Ï³Ý Ï³ñ·³¹ñÇãÝ»ñÇ í»ñ³å³ïñ³ëïÙ³Ý ¨ Ñ³ïáõÏ áõëáõóÙ³Ý ÍÏ³½Ù³Ï»ñåáõÙ</t>
  </si>
  <si>
    <t>¸³ï³íáñÝ»ñÇ«¹³ï³Ë³½Ý»ñÇ«¹³ï³íáñÝ»ñÇ áõ ¹³ï³Ë³½Ý»ñÇ Ã»ÏÝ³ÍáõÝ»ñÇ áóáõó³ÏáõÙ ·ïÝíáÕ ³ÝÓ³Ýó«¹³ï³Ï³Ý Í³é³ÛáÕÝ»ñÇ ¨ ¹³ï³Ï³Ý Ï³ñ·³¹ñÇãÝ»ñÇ í»ñ³å³ïñ³ëïÙ³Ý ¨ Ñ³ïáõÏ áõëáõóÙ³Ý Ï³½Ù³Ï»ñåáõÙ</t>
  </si>
  <si>
    <t>¸³ï³íáñÝ»ñÇ«¹³ï³Ë³½Ý»ñÇ«¹³ï³íáñÝ»ñÇ áõ ¹³ï³Ë³½Ý»ñÇ Ã»ÏÝ³ÍáõÝ»ñÇ áóáõó³ÏáõÙ ·ïÝíáÕ ³ÝÓ³Ýó« ¹³ï³Ï³Ý Í³é³ÛáÕÝ»ñÇ ¨ ¹³ï³Ï³Ý Ï³ñ·³¹ñÇãÝ»ñÇ í»ñ³å³ïñ³ëïÙ³Ý ¨ Ñ³ïáõÏ áõëáõóÙ³Ý Í³é³ÛáõÃÛáõÝÝ»ñ</t>
  </si>
  <si>
    <t>ì³ñã³Ï³Ý ë³ñù³íáñáõÙÝ»ñÇ Ó»éùµ»ñáõÙ</t>
  </si>
  <si>
    <t>²ñ¹³ñ³¹³ïáõÃÛ³Ý Ý³Ë³ñ³ñáõÃÛáõÝÁ Ùß³ÏáõÙ ¨ Çñ³Ï³Ý³óÝáõÙ ¿ ³ñ¹³ñ³¹³ïáõÃÛ³Ý, ³Û¹ ÃíáõÙ՝ Ñ³ñÏ³¹Çñ Ï³ï³ñÙ³Ý, ùñ»³Ï³ï³ñáÕ³Ï³Ý, åñáµ³óÇ³ÛÇ, ëÝ³ÝÏáõÃÛ³Ý, ÷³ëï³µ³ÝáõÃÛ³Ý, Ñ³ßï³ñ³ñáõÃÛ³Ý, Ýáï³ñ³Ï³Ý ·áñÍáõÝ»áõÃÛ³Ý, ù³Õ³ù³óÇ³Ï³Ý Ï³óáõÃÛ³Ý ³Ïï»ñÇ å»ï³Ï³Ý ·ñ³ÝóÙ³Ý, Çñ³í³µ³Ý³Ï³Ý ³ÝÓ³Ýó å»ï³Ï³Ý ·ñ³ÝóÙ³Ý ¨ Ñ³ßí³éÙ³Ý, ³ÝÑ³ï Ó»éÝ³ñÏ³ï»ñ»ñÇ Ñ³ßí³éÙ³Ý, ½³Ý·í³Í³ÛÇÝ Éñ³ïíáõÃÛ³Ý ÙÇçáóÝ»ñÇ Ñ³ßí³éÙ³Ý, ³ÝÓÝ³Ï³Ý ïíÛ³ÉÝ»ñÇ å³ßïå³ÝáõÃÛ³Ý, ß³ñÅ³Ï³Ý ·áõÛùÇ ÝÏ³ïÙ³Ùµ ³å³Ñáíí³Í Çñ³íáõÝùÝ»ñÇ ·ñ³ÝóÙ³Ý, Çñ³í³Ï³Ý ÷áñÓ³ùÝÝáõÃÛ³Ý, ÙÇç³½·³ÛÇÝ Çñ³í³Ï³Ý ÷áËû·ÝáõÃÛ³Ý, Ñ³Ï³ÏáéáõåóÇáÝ ¨ å»ï³Ï³Ý Í³é³ÛáõÃÛáõÝÝ»ñÇ Ù³ïáõóÙ³Ý ÙÇ³ëÝ³Ï³Ý ·ñ³ë»ÝÛ³ÏÝ»ñÇ ·áñÍáõÝ»áõÃÛ³Ý áÉáñïÝ»ñáõÙ Î³é³í³ñáõÃÛ³Ý ù³Õ³ù³Ï³ÝáõÃÛáõÝÁ:</t>
  </si>
  <si>
    <t>Ò»é³·ñ³µ³Ý³Ï³Ý</t>
  </si>
  <si>
    <t>ö³ëï³ÃÕÃ³µ³Ý³Ï³Ý</t>
  </si>
  <si>
    <t>Ð»ïù³µ³Ý³Ï³Ý</t>
  </si>
  <si>
    <t>üáïáï»ËÝÇÏ³Ï³Ý</t>
  </si>
  <si>
    <t>¸ÇÙ³Ý³Ï³ñ³ÛÇÝ</t>
  </si>
  <si>
    <t>Ò·³µ³Ý³Ï³Ý</t>
  </si>
  <si>
    <t>ä³ÛÃáõÝ³ï»ËÝÇÏ³Ï³Ý</t>
  </si>
  <si>
    <t>ÜÛáõÃ³·Çï³Ï³Ý</t>
  </si>
  <si>
    <t>Î»Ýë³µ³Ý³Ï³Ý</t>
  </si>
  <si>
    <t>î»ë³Ó³ÛÝ³·ñ³éÙ³Ý</t>
  </si>
  <si>
    <t>Ðñ¹»Ñ³ï»ËÝÇÏ³Ï³Ý</t>
  </si>
  <si>
    <t>ÞÇÝ³ñ³ñ³ï»ËÝÇÏ³Ï³Ý</t>
  </si>
  <si>
    <t>Ö³Ý³å³ñÑ³ïñ³Ýëåáñï³ÛÇÝó å³ï³Ñ³ñÝ»ñÇ Ñ³Ý·³Ù³ÝùÝ»ñÇ</t>
  </si>
  <si>
    <t>îñ³Ýëåáñï³ÛÇÝ ÙÇçáóÝ»ñÇ ï»ËÝÇÏ³Ï³Ý íÇ×³ÏÇ</t>
  </si>
  <si>
    <t>îñ³Ýëåáñï³ÛÇÝ Ñ»ïù³µ³Ý³Ï³Ý</t>
  </si>
  <si>
    <t>îÝï»ë³·Çï³Ï³Ý</t>
  </si>
  <si>
    <t>²åñ³Ýù³·Çï³Ï³Ý</t>
  </si>
  <si>
    <t>Ð³Ù³Ï³ñ·ã³ÛÇÝ¬ï»ËÝÇÏ³Ï³Ý</t>
  </si>
  <si>
    <t>²ßË³ï³Ýùáí ³å³Ñáíí³Í ¹³ï³å³ñïÛ³ÉÝ»ñÇ ï»ë³Ï³ñ³ñ ÏßÇéÝ ÁÝ¹Ñ³ÝáõñÇ Ù»ç, ïáÏáë</t>
  </si>
  <si>
    <t>Ø³ëÝ³·Çï³Ï³Ý/ï»ËÝÇÏ³Ï³Ý ÏñÃáõÃÛáõÝ ëï³ó³Í ¹³ï³å³ñïÛ³ÉÝ»ñÇ  ï»ë³Ï³ñ³ñ ÏßÇéÁ ³ßË³ï³Ýùáí   ³å³Ñáíí³Í ¹³ï³å³ñïÛ³ÉÝ»ñÇ ¨ Ï³É³íáñí³ÍÝ»ñÇ Ù»ç, ïáÏáë</t>
  </si>
  <si>
    <t>øÎÐ¬áõÙ Ùß³ÏáõÃ³ÛÇÝ Ï³Ù  Ù³ñ½³Ï³Ý ÙÇçáó³éáõÙÝ»ñÇÝ Ù³ëÝ³Ïó³Í ¹³ï³å³ñïÛ³ÉÝ»ñÇ  ï»ë³Ï³ñ³ñ ÏßÇéÁ ÁÝÑ³Ýáõñ ¹³ï³å³ñïÛ³ÉÝ»ñÇ Ù»ç, ïáÏáë</t>
  </si>
  <si>
    <t>ÎñÏÝ³Ñ³Ýó³·áñÍáõÃÛáõÝ Ï³ï³ñ³Í  ß³Ñ³éáõÝ»ñÇ ÃÇíÁ, Ù³ñ¹</t>
  </si>
  <si>
    <t>ÀÝ¹Ñ³Ýáõñ µáÕáùÝ»ñÇ ÃíÇ Ù»ç ÝáõÛÝ³ïÇå µáÕáùÝ»ñÇ ÏñÏÝáõÃÛ³Ý ïáÏáëÁ</t>
  </si>
  <si>
    <t>Øß³Ïí³Í Çñ³í³Ï³Ý ³Ïï»ñÇ Ý³Ë³·Í»ñÇó ÁÝ¹áõÝí³ÍÝ»ñÇ ï»ë³Ï³ñ ÏÇßÇéÁ, ïáÏáë</t>
  </si>
  <si>
    <t>70</t>
  </si>
  <si>
    <t>ä»ï³Ï³Ý é»·ÇëïñáõÙ   ·ñ³ÝóÙ³Ý ¨ Ñ³ßí³éÙ³Ý  Ù»ñÅáõÙ  ëï³ó³Í ëáõµÛ»ÏïÝ»ñÇ ¨ ëïáñ³µ³Å³ÝáõÙÝ»ñÇ ï»ë³Ï³ñ³ñ ÏßÇéÁ, ïáÏáë</t>
  </si>
  <si>
    <t>§ úñ»Ýë¹ñáõÃÛ³Ý ½³ñ·³óÙ³Ý ¨  Çñ³í³Ï³Ý Ñ»ï³½áïáõÃÛáõÝÝ»ñÇ Ï»ÝïñáÝ¦ ÑÇÙÝ³¹ñ³ÙÇ å³Ñå³ÝÙ³Ý Í³Ëë»ñÇ Ñ³ïáõóáõÙ</t>
  </si>
  <si>
    <t>²ç³ÏóáõÃÛáõÝ ûñ»Ýë¹ñáõÃÛ³Ý ½³ñ·³óÙ³Ý ¨ Çñ³í³Ï³Ý Ñ»ï³½áïáõÃÛáõÝÝ»ñÇ Ï»ÝïñáÝÇ ·áñÍáõÝ»áõÃj³ÝÁ</t>
  </si>
  <si>
    <t>úñ»Ýë¹ñáõÃÛ³Ý ½³ñ·³óÙ³Ý ¨ Çñ³í³Ï³Ý Ñ»ï³½áïáõÃÛáõÝÝ»ñÇ Ï»ÝïñáÝÇ ·áñÍáõÝ»áõÃÛ³Ý ³å³ÑáíáõÙ</t>
  </si>
  <si>
    <t>²ç³ÏóáõÃÛáõÝ ûñ»Ýë¹ñáõÃÛ³Ý ½³ñ·³óÙ³Ý ¨ Çñ³í³Ï³Ý Ñ»ï³½áïáõÃÛáõÝÝ»ñÇ Ï»ÝïñáÝÇ ·áñÍáõÝ»áõÃÛ³ÝÁ</t>
  </si>
  <si>
    <t>0.5</t>
  </si>
  <si>
    <t>ÎñÏÝ³ÏÇ ÷áñÓ³ùÝÝáõÃÛáõÝÝ»ñÇ ÃÇíÁ ÝáõÛÝ Ñ³ñóÇ í»ñ³µ»ñÛ³É</t>
  </si>
  <si>
    <t>2019թ. փաստացի</t>
  </si>
  <si>
    <t>2020թ սպասվող</t>
  </si>
  <si>
    <t>2021թ եռամսյակ</t>
  </si>
  <si>
    <t>2021թ կիսամյակ</t>
  </si>
  <si>
    <t>2021թ ինն ամիս</t>
  </si>
  <si>
    <t>2021թ տարի</t>
  </si>
  <si>
    <t>2022թ տարի</t>
  </si>
  <si>
    <t>2023թ տարի</t>
  </si>
  <si>
    <t xml:space="preserve"> øñ»³Ï³ï³ñáÕ³Ï³Ý µÅßÏáõÃÛ³Ý Ï»ÝïñáÝÇ Ï³ñáÕáõÃÛáõÝÝ»ñÇ ½³ñ·³óáõÙ ¨ ï»ËÝÇÏ³Ï³Ý Ñ³·»óí³ÍáõÃÛ³Ý ³å³ÑáíáõÙ</t>
  </si>
  <si>
    <t>øñ»³Ï³ï³ñáÕ³Ï³Ý µÅßÏáõÃÛ³Ý Ï»ÝïñáÝÇ ³ßË³ï³Ýù³ÛÇÝ å³ÛÙ³ÝÝ»ñÇ µ³ñ»É³íÙ³Ý Ñ³Ù³ñ í³ñã³Ï³Ý ë³ñù³íáñáõÙÝ»ñÇ Ó»éù µ»ñáõÙ</t>
  </si>
  <si>
    <t xml:space="preserve"> ²ÛÉ å»ï³Ï³Ý Ï³½Ù³Ï»ñåáõÃÛáõÝÝ»ñÇ ÏáÕÙÇó û·ï³·áñÍíáÕ áã ýÇÝ³Ýë³Ï³Ý ³ÏïÇíÝ»ñÇ Ñ»ï ·áñÍ³éÝáõÃÛáõÝÝ»ñ</t>
  </si>
  <si>
    <t xml:space="preserve"> øñ»³Ï³ï³ñáÕ³Ï³Ý µÅßÏáõÃÛ³Ý Ï»ÝïñáÝ</t>
  </si>
  <si>
    <t>Ð³Ù³Ï³ñ·Çã</t>
  </si>
  <si>
    <t>È³½»ñ³ÛÇÝ ïåÇã</t>
  </si>
  <si>
    <t xml:space="preserve">êÏ³Ý»ñ </t>
  </si>
  <si>
    <t xml:space="preserve">ê³ñù³íáñáõÙÝ»ñÇ Í³é³ÛáõÃÛ³Ý Ï³ÝË³ï»ëíáÕ ÙÇçÇÝ Å³ÙÏ»ï, ï³ñÇ </t>
  </si>
  <si>
    <t xml:space="preserve">²ßË³ï³Ï³½ÙÇ Ñ³Ù³Ï³ñ·ã³ÛÇÝ ï»ËÝÇÏ³ÛÇ µ³ñ»É³íáõÙ, ïáÏáë </t>
  </si>
  <si>
    <t>Ðñ³ï³ñ³Ïí³Í ¿É»ÏïñáÝ³ÛÇÝ ¿ç»ñÇ ù³Ý³Ï</t>
  </si>
  <si>
    <t>Î³Ûù¿çáõÙ ³éÏ³ Çñ³í³Ï³Ý ³Ïï»ñÇ ù³Ý³Ï</t>
  </si>
  <si>
    <t xml:space="preserve"> ըստ պահանջի </t>
  </si>
  <si>
    <t>¶ñ³ë»ÝÛ³Ï³ÛÇÝ ·áõÛùÇ ù³Ý³ÏÁ /Ñ³ï/</t>
  </si>
  <si>
    <t>50-Çó áã å³Ï³ë</t>
  </si>
  <si>
    <t>2019թ. Փաստացի</t>
  </si>
  <si>
    <t>2020 սպասվող</t>
  </si>
  <si>
    <t>ÐÐ ³½·³ÛÇÝ ³ñËÇí³ÛÇÝ Ñ³í³ù³ÍáõÇ å³Ñå³ÝáõÃÛ³Ý, Ñ³Ù³ÉñÙ³Ý, Ñ³ßí³éÙ³Ý ¨ û·ï³·áñÍÙ³Ý ³å³ÑáíáõÙ</t>
  </si>
  <si>
    <t xml:space="preserve"> ²½·³ÛÇÝ ³ñËÇíÇ Íñ³·Çñ</t>
  </si>
  <si>
    <t>²ñËÇí³ÛÇÝ Í³é³ÛáõÃÛáõÝ</t>
  </si>
  <si>
    <t>²ñËÇí³ÛÇÝ Ñ³í³ù³ÍáõÇ å³Ñå³ÝáõÃÛáõÝ, Ñ³Ù³ÉñáõÙ, Ñ³ßí³éáõÙ, Ñ³ÝñáõÃÛ³Ý ÏáÕÙÇó  ³ñËÇí³ÛÇÝ ÝÛáõÃ»ñÇ û·ï³·áñÍÙ³Ý ³å³ÑáíáõÙ</t>
  </si>
  <si>
    <t xml:space="preserve">²½·³ÛÇÝ ³ñËÇíÇ Íñ³·Çñ </t>
  </si>
  <si>
    <t xml:space="preserve">²ñËÇí³ÛÇÝ Ñ³í³ù³ÍáõÇ ÷áñÓ³ùÝÝáõÃÛ³Ùµ ³ñÅ¨áñáõÙ ¨ Ñ³Ù³ÉñáõÙ, ·áñÍ»ñÇ ù³Ý³Ï </t>
  </si>
  <si>
    <t xml:space="preserve"> ÐÐ ³ñËÇí³ÛÇÝ Ñ³í³ù³ÍáõÇ å³Ñå³ÝáõÃÛ³Ý ³å³ÑáíáõÙ , å³Ñå³ÝíáÕ ·áñÍ»ñÇ ù³Ý³Ï </t>
  </si>
  <si>
    <t xml:space="preserve"> ÐÐ ³ñËÇí³ÛÇÝ Ñ³í³ù³ÍáõÇ û·ï³·áñÍáõÙ, ýÇ½ÇÏ³Ï³Ý ¨ Çñ³í³µ³Ý³Ï³Ý ³ÝÓ³Ýó Ñ³ñóáõÙÝ»ñÇ ù³Ý³Ï </t>
  </si>
  <si>
    <t xml:space="preserve"> ö³ëï³ÃÕÃ»ñÇ Ãí³ÛÝ³óáõÙ ¨ ï»Õ»ÏáõÃÛáõÝÝ»ñÇ ¿É»ÏïñáÝ³ÛÇÝ ßï»Ù³ñ³ÝÇ ëï»ÕÍáõÙ, Ãí³ÛÝ³óí³Í ÷³ëï³ÃÕÃ»ñÇ, ýÇÉÙ»ñÇ, Éáõë³ÝÏ³ñÝ»ñÇ, Ó³ÛÝ³·ñáõÃÛáõÝÝ»ñÇ ù³Ý³Ï/ Ùáõïù³·ñí³Í ù³ñï»ñÇ ù³Ý³Ï </t>
  </si>
  <si>
    <t xml:space="preserve">  ²½·³ÛÇÝ ³ñËÇíÇ Íñ³·Çñ </t>
  </si>
  <si>
    <t>230000/100000</t>
  </si>
  <si>
    <t>ÐÐ ³½·³ÛÇÝ ³ñËÇí³ÛÇÝ Ñ³í³ù³ÍáõÇ å³Ñå³ÝáõÃÛ³Ý, Ñ³Ù³ÉñÙ³Ý, Ñ³ßí³éÙ³Ý, û·ï³·áñÍÙ³Ý µ³ñ»É³íáõÙ</t>
  </si>
  <si>
    <t>²ñËÇí³ÛÇÝ Í³é³ÛáõÃÛáõÝÝ»ñ</t>
  </si>
  <si>
    <t xml:space="preserve"> ÐÐ ³ñËÇí³ÛÇÝ Ñ³í³ù³ÍáõÇ å³Ñå³ÝáõÃÛáõÝ, Ñ³Ù³ÉñáõÙ, Ñ³ßí³éáõÙ, Ñ³ÝñáõÃÛ³Ý ÏáÕÙÇó ³ñËÇí³ÛÇÝ ÝÛáõÃ»ñÇ û·ï³·áñÍÙ³Ý ³å³ÑáíáõÙ</t>
  </si>
  <si>
    <t xml:space="preserve"> ÐÐ ³ñËÇí³ÛÇÝ Ñ³í³ù³ÍáõÇ å³Ñå³ÝáõÃÛ³Ý ³å³ÑáíáõÙ, å³Ñå³ÝíáÕ ·áñÍ»ñÇ ù³Ý³Ï, ·áñÍ </t>
  </si>
  <si>
    <t xml:space="preserve"> ì»ñ³Ýáñá·íáÕ ³ñËÇí³ÛÇÝ ÷³ëï³ÃÕÃ»ñÇ ù³Ý³Ï, Ã»ñÃ </t>
  </si>
  <si>
    <t xml:space="preserve"> ²Ëï³Ñ³ÝíáÕ ³ñËÇí³ÛÇÝ ·áñÍ»ñÇ ù³Ý³Ï, ·áñÍ </t>
  </si>
  <si>
    <t xml:space="preserve"> Î³½Ù³å³ïíáÕ ³ñËÇí³ÛÇÝ ·áñÍ»ñÇ ù³Ý³Ï, ·áñÍ </t>
  </si>
  <si>
    <t xml:space="preserve"> ÐÐ ³ñËÇí³ÛÇÝ Ñ³í³ù³ÍáõÇ û·ï³·áñÍáõÙ, ýÇ½ÇÏ³Ï³Ý ¨ Çñ³í³µ³Ý³Ï³Ý ³ÝÓ³Ýó Ñ³ñóáõÙÝ»ñÇ ù³Ý³Ï, Ñ³ï </t>
  </si>
  <si>
    <t xml:space="preserve"> ²ñËÇí³ÛÇÝ ÝÛáõÃ»ñÝ û·ï³·áñÍáÕÝ»ñÇ ù³Ý³Ï, ýÇ½ÇÏ³Ï³Ý ¨ Çñ³í³µ³Ý³Ï³Ý ³ÝÓÇù, ù³Ý³Ï, Ñ³ï </t>
  </si>
  <si>
    <t xml:space="preserve"> è³¹ÇáÑ»éáõëï³ï»ë³ÛÇÝ Ñ³Õáñ¹áõÙÝ»ñÇ å³ïñ³ëïáõÙ, Ñ³Õáñ¹áõÙÝ»ñÇ ù³Ý³Ï </t>
  </si>
  <si>
    <t xml:space="preserve"> Ðá¹í³ÍÝ»ñÇ å³ïñ³ëïáõÙ ¨ Ññ³ï³ñ³ÏáõÙ, Ñá¹í³ÍÝ»ñÇ ù³Ý³Ï, Ñ³ï </t>
  </si>
  <si>
    <t xml:space="preserve"> Î³½Ù³Ï»ñåíáÕ óáõó³Ñ³Ý¹»ëÝ»ñÇ ù³Ý³Ï, Ñ³ï </t>
  </si>
  <si>
    <t xml:space="preserve"> ö³ëï³ÃÕÃ»ñÇ ·Çï³ï»ËÝÇÏ³Ï³Ý Ùß³ÏáõÙ, Ã»ñÃ»ñÇ ù³Ý³Ï, Ñ³ï </t>
  </si>
  <si>
    <t xml:space="preserve"> î»ë³ÉëáÕ³Ï³Ý ÷³ëï³ÃÕÃ»ñÇ Ãí³ÛÝ³óáõÙ, å³Ñå³ÝÙ³Ý ÙÇ³íáñ </t>
  </si>
  <si>
    <t xml:space="preserve"> ö³ëï³ÃÕÃ»ñÇ Ãí³ÛÝ³óáõÙ, Ã»ñÃ»ñÇ ù³Ý³Ï, ¿ç </t>
  </si>
  <si>
    <t xml:space="preserve"> î»Õ»ÏáõÃÛáõÝÝ»ñÇ ¿É»ÏïñáÝ³ÛÇÝ ßï»Ù³ñ³ÝÇ ëï»ÕÍÙ³Ý ³ßË³ï³ÝùÝ»ñÇ Çñ³Ï³Ý³óáõÙ Ýáñ³·áõÛÝ ï»Õ»Ï³ïí³Ï³Ý ï»ËÝáÉá·Ç³Ý»ñÇ ÏÇñ³éÙ³Ùµ, ù³ñï»ñÇ ù³Ý³Ï </t>
  </si>
  <si>
    <t xml:space="preserve"> Ø»Ï ³ñËÇí³ÛÇÝ ÙÇ³íáñÇ Ãí³ÛÝ³óÙ³Ý ÙÇçÇÝ ï¨áÕáõÃÛáõÝ /Ùáõïù³·ñáõÙ ¨ ëÏ³Ý³íáñáõÙ/ (³é³í»É³·áõÛÝÁ ñáå») </t>
  </si>
  <si>
    <t xml:space="preserve"> ²ñÏÕ³íáñóáÕ ³ñËÇí³ÛÇÝ ÙÇ³íáñÝ»ñÇ ù³Ý³ÏÁ/·áñÍ»ñÇ ù³Ý³Ï </t>
  </si>
  <si>
    <t xml:space="preserve"> ¶áñÍ³í³ñ³Ï³Ý ·áñÍ»ñÇ Ñ³Ù³ÉñáõÙ /å³Ñå³ÝÙ³Ý ÙÇ³íáñ </t>
  </si>
  <si>
    <t xml:space="preserve"> ²ÝÓÝ³Ï³½ÙÇ í»ñ³µ»ñÛ³É ·áñÍ»ñÇ Ñ³Ù³ÉñáõÙ/å³Ñå³ÝÙ³Ý ÙÇ³íáñ </t>
  </si>
  <si>
    <t xml:space="preserve"> ²ÝÓÝ³Ï³Ý Í³·Ù³Ý ÷³ëï³ÃÕÃ»ñÇ Ñ³Ù³ÉñáõÙ/Ã»ñÃ»ñÇ ù³Ý³Ï </t>
  </si>
  <si>
    <t xml:space="preserve">³ñËÇí³ÛÇÝ Ñ³í³ù³ÍáõÇ Ï³½ÙáõÙ ÁÝ¹·ñÏí³Í ÷³ëï³ÃÕÃ»ñÇ Ù³ïã»ÉÇáõÃÛ³Ý ³ñ¹ÛáõÝ³í»ïáõÃÛ³Ý µ³ñÓñ³óáõÙ ¨ û·ï³·áñÍÙ³Ý ³å³ÑáíáõÙ, Ñ³ë³Ý»ÉÇáõÃÛ³Ý ßñç³Ý³ÏÝ»ñÇ ÁÝ¹É³ÛÝáõÙ, µÝûñÇÝ³ÏÝ»ñÇ ³Ýíï³Ý· å³Ñå³ÝáõÃÛáõÝ:Ð³Ù³ÑáõÝã ¿ ÐÐ Ï³é³í³ñáõÃÛ³Ý Íñ³ ·ñÇ §Øß³ÏáõÛÃ µ³ÅÝÇ  (4.5) ¹ñáõÛÃÝ»ñÇÝ ¨ ÐÐ Î³é³í³ñáõÃÛ³Ý 2019 Ã. ë»åï»Ùµ»ñÇ 19-Ç  N 1334-È áñáßÙ³ÝÁ՝ §«Ð³Û³ëï³ÝÇ Ð³Ýñ³å»ïáõÃÛáõÝáõÙ ·»Ý¹»ñ³ÛÇÝ ù³Õ³ù³Ï³ÝáõÃÛ³Ý Çñ³Ï³Ý³óÙ³Ý 2019-2023 ÃÃ. é³½Ù³í³ñáõÃÛ³ÝÁ¦(Ï»ï 29-31): ²ÛÝ ¿. Î³é³í³ñáõÃÛ³Ý Ùß³ÏáõÃ³ÛÇÝ ù³Õ³ù³Ï³ÝáõÃÛáõÝÝ áõÕÕí³Í ¿ ÉÇÝ»Éáõ å³ïÙ³Ùß³ÏáõÃ³ÛÇÝ Å³é³Ý·áõÃÛ³Ý å³Ñ-å³ÝÙ³ÝÁ ¨ Ñ³Ýñ³Ñéã³ÏÙ³ÝÁ, Ùß³ÏáõÃ³ÛÇÝ ÏÛ³ÝùÇÝ Ñ³Ýñ³ÛÇÝ É³ÛÝ Ù³ëÝ³ÏóáõÃÛ³Ý ³å³ÑáíÙ³ÝÁ, Ùß³ÏáõÃ³ÛÇÝ É³ÛÝ ù³ñá½ãáõÃÛ³Ý Çñ³Ï³Ý³óÙ³ÝÁ ¨ Ùß³ÏáõÃ³ÛÇÝ Ñ³ëï³ïáõÃÛáõÝÝ»ñ ù³Õ³ù³óÇÝ»ñÇ ÑáëùÇ ù³ç³É»ñÙ³ÝÁ: </t>
  </si>
  <si>
    <t>13333,8</t>
  </si>
  <si>
    <t>33334,5</t>
  </si>
  <si>
    <t>53335,2</t>
  </si>
  <si>
    <t>Ð³Ýñ³ÛÇÝ å³ßïå³ÝÝ»ñÇ ¹»Ù µáÕáùÝ»ñÇ ù³Ý³ÏÁ, Ñ³ï</t>
  </si>
  <si>
    <t>Ð³Ýñ³ÛÇÝ å³ßïå³ÝÝ»ñÇ ¹»Ù µáÕáùÝ»ñÇ ù³Ý³ÏÇ Ñ³ñ³µ»ñ³ÏóáõÃÛáõÝÁ í³ñ³Í ·áñÍ»ñÇ ÝÏ³ïÙ³Ùµ, ïáÏáë</t>
  </si>
  <si>
    <t>այո</t>
  </si>
  <si>
    <t>²Ý·É»ñ»Ý« éáõë»ñ»Ý ¨ Ñ³Û»ñ»Ý É»½áõÝ»ñáí ¨ ³ÛÉ É»½áõÝ»ñáí   Ã³ñ·Ù³Ýí³Í« í»ñ³Ý³Ûí³Í ¨ ËÙµ³·ñí³Í/ëñµ³·ñí³Í ÝÛáõÃ»ñ« Ù»Ï Ã³ñ·Ù³Ýã³Ï³Ý ¿ç</t>
  </si>
  <si>
    <t xml:space="preserve">îñ³Ýëåáñï³ÛÇÝ ë³ñù³íáñáõÙÝ»ñ </t>
  </si>
  <si>
    <t>²ÛÉ Ù»ù»Ý³Ý»ñ ¨ ë³ñù³íáñáõÙÝ»ñ</t>
  </si>
  <si>
    <t>120</t>
  </si>
  <si>
    <t>110</t>
  </si>
  <si>
    <t>100</t>
  </si>
  <si>
    <t>3700</t>
  </si>
  <si>
    <t>3500</t>
  </si>
  <si>
    <t>3200</t>
  </si>
  <si>
    <t>85</t>
  </si>
  <si>
    <t>¹³ï³Çñ³í³Ï³Ý µ³ñ»÷áËáõÙÝ»ñÇ é³½Ù³í³ñáõÃÛáõÝÇó µËáÕ ÙÇçáó³éáõÙÝ»ñ, ïáÏáë</t>
  </si>
  <si>
    <t>Ð³Ï³ÏáéáõåóÇáÝ ÇÝëïÇïáõóÇáÝ³É Ñ³Ù³Ï³ñ·Ç ëï»ÕÍáõÙ ¨  å³ïß³× ·áñÍáõÝ»áõÃÛ³Ý ³å³ÑáíáõÙ,ïáÏáë</t>
  </si>
  <si>
    <t>ÏáéáõåóÇ³ÛÇ ÁÝÏ³ÉÙ³Ý Ñ³Ù³ÃíÇ ³ëïÇ×³Ý³Ï³Ý Ýí³½»óáõÙ</t>
  </si>
  <si>
    <t>ä»ï³Ï³Ý Ù³ñÙÝáõÙ ÏáéáõåóÇáÝ éÇëÏ»ñÇ í»ñÑ³ÝáõÙ, ¹ñ³Ýó ÑÇÙ³Ý íñ³ ÙÇçáó³éáõÙÝ»ñÇ Ùß³ÏáõÙ, ïáÏáë</t>
  </si>
  <si>
    <t xml:space="preserve">¸³ï³í³ñ³Ï³Ý ûñ»Ýë¹ñáõÃÛ³Ý Ï³ï³ñ»É³·áñÍáõÙ, í³ñã³Ï³Ý Çñ³í³Ë³ËïáõÙÝ»ñÇ Ñ³Ù³ñ å³ï³ëË³Ý³ïíáõÃÛáõÝ Ý³Ë³ï»ëáÕ ûñ»Ýë¹ñ³Ï³Ý Ï³ñ·³íáñáõÙÝ»ñÇ í»ñ³Ý³ÛáõÙ, Çñ³í³Ñ³í³ë³ñáõÃÛ³Ý ³å³ÑáíÙ³Ý í»ñ³µ»ñÛ³É Ñ³Ù³å³ñ÷³Ï ûñ»Ýë¹ñáõÃÛ³Ý Ý»ñÏ³Û³óáõÙ
 Ð³Ï³ÏáéáõåóÇáÝ ÇÝëïÇïáõóÇáÝ³É Ñ³Ù³Ï³ñ·Ç í»ñ³÷áËáõÙ ¨ ½³ñ·³óáõÙ,  í³ñã³Ï³Ý ÏáéáõåóÇ³ÛÇ Ñ³ÕÃ³Ñ³ñáõÙ՝ áÉáñï³ÛÇÝ ÏáéáõåóÇáÝ éÇëÏ»ñÇ í»ñÑ³ÝÙ³Ý ¨ ¹ñ³Ýó Ýí³½»óÙ³Ý, ¿É»ÏïñáÝ³ÛÇÝ ÅáÕáíñ¹³í³ñáõÃÛ³Ý ·áñÍÇùÝ»ñÇ Ý»ñ¹ñÙ³Ý áõ ß³ñáõÝ³Ï³Ï³Ý Ï³ï³ñ»É³·áñÍÙ³Ý ÙÇçáóáí, Ñ³Ýñ³ÛÇÝ Í³é³ÛáÕÇ ûñÇÝ³íáñ ¨ µ³ñ»ËÇÕ× Ï»ñå³ñÇ Ó¨³íáñáõÙÁ՝ Ñ³ßí»ïíáÕ³Ï³ÝáõÃÛ³Ý, ÏáéáõåóÇáÝ Çñ³í³Ë³ËïáõÙÝ»ñÇ Ñ³Ù³ñ å³ï³ëË³Ý³ïíáõÃÛ³Ý ³ÝËáõë³÷»ÉÇáõÃÛ³Ý ëÏ½µáõÝùÇ Çñ³óÙ³Ý »ñ³ßË³íáñáõÙÁ, ûñ»Ýë¹ñáõÃÛ³Ý ß³ñáõÝ³Ï³Ï³Ý Ï³ï³ñ»É³·áñÍáõÙÁ, ³Û¹ ÃíáõÙ՝ ÏáéáõåóÇáÝ Ñ³Ýó³·áñÍáõÃÛáõÝÝ»ñÇ ó³ÝÏÇ ûñ»Ýùáí ë³ÑÙ³ÝÙ³Ý ÙÇçáóáí,
³åûñÇÝÇ Í³·áõÙ áõÝ»óáÕ ·áõÛùÇ µéÝ³·³ÝÓÙ³ÝÝ áõÕÕí³Í Ï³éáõó³Ï³ñ·»ñÇ ë³ÑÙ³ÝáõÙÁ ¨ Ý»ñ¹ñáõÙÁ, 
Ñ³Ýñ³ÛÇÝ ÏñÃáõÃÛ³Ý ¨ Çñ³½»ÏÙ³Ý ÙÇçáóáí ÏáéáõåóÇ³ÛÇ ÝÏ³ïÙ³Ùµ ÅËïáÕ³Ï³Ý í»ñ³µ»ñÙáõÝùÇ ë»ñÙ³ÝáõÙÁ
</t>
  </si>
  <si>
    <t xml:space="preserve">Î³É³Ý³íáñí³ÍÝ»ñÇ ¨ ¹³ï³å³ñïÛ³ÉÝ»ñÇ ½µ³Õí³ÍáõÃÛ³Ý ³å³ÑáíáõÙ, ïáÏáë </t>
  </si>
  <si>
    <t>Ø³ïáõóíáÕ µÅßÏ³Ï³Ý û·ÝáõÃÛ³Ý ¨ ëå³ë³ñÏÙ³Ý Í³é³ÛáõÃÛáõÝÝ»ñÇ áñ³ÏÇ ³ñ¹Ç³Ï³Ý³óáõÙ, Ñá·»µ³Ý³Ï³Ý Í³é³ÛáõÃÛáõÝÝ»ñÇ µ³ñ»É³íáõÙ</t>
  </si>
  <si>
    <t>Â³÷³ÝóÇÏáõÃÛ³Ý ³å³ÑáíÙ³Ý ¨ ÏáéáõåóÇáÝ éÇëÏ»ñÇ Ýí³½»óÙ³ÝÝ áõÕÕí³Í ÙÇçáó³éáõÙÝ»ñÇ Çñ³Ï³Ý³óáõÙ, ùñ»³Ï³Ý »ÝÃ³Ùß³ÏáõÛÃÇ ÝÏ³ïÙ³Ùµ ½ñá Ñ³Ý¹áõñÅáÕ³Ï³ÝáõÃÛ³Ý óáõó³µ»ñáõÙ</t>
  </si>
  <si>
    <t>²Ýíï³Ý·áõÃÛ³Ý ¨ å³Ñå³ÝáõÃÛ³Ý ÇÝÅ»Ý»ñ³ï»ËÝÇÏ³Ï³Ý ³ñ¹Ç Ñ³Ù³Ï³ñ·»ñáí í»ñ³½ÇÝáõÙ</t>
  </si>
  <si>
    <t>øñ»³Ï³ï³ñáÕ³Ï³Ý ¨ åñáµ³óÇ³ÛÇ Í³é³ÛáÕÝ»ñÇ Ù³ëÝ³·Çï³Ï³Ý ·Çï»ÉÇùÝ»ñÇ, ³ßË³ï³Ýù³ÛÇÝ áõÝ³ÏáõÃÛáõÝÝ»ñÇ ß³ñáõÝ³Ï³Ï³Ý Ï³ï³ñ»É³·áñÍáõÙ, ëáóÇ³É³Ï³Ý å³ÛÙ³ÝÝ»ñÇ µ³ñ»É³íáõÙ</t>
  </si>
  <si>
    <t>í»ñ³Ï³Ý·ÝáÕ³Ï³Ý ³ñ¹³ñ³¹³ïáõÃÛ³Ý ëÏ½µáõÝùÝ»ñÇ ³ñÙ³ï³íáñáõÙ, ³½³ï³½ñÏÙ³Ý ³í³Ý¹³Ï³Ý ·³Õ³÷³ñ³ËáëáõÃÛáõÝÇó ³ÝóáõÙ ¹»åÇ í»ñ³ëáóÇ³É³Ï³Ý³óÙ³Ý ¨ í»ñ³Ï³Ý·ÝáÕ³Ï³Ý ³ñ¹³ñ³¹³ïáõÃÛ³Ý ·³Õ³÷³ñ³ËáëáõÃÛ³Ý, ³½³ï³½ñÏÙ³Ý ³ÛÉÁÝïñ³Ýù Ñ³Ý¹Çë³óáÕ å³ïÇÅÝ»ñÇ ¨ Ï³É³Ý³íáñÙ³ÝÝ ³ÛÉÁÝïñ³Ýù Ñ³Ý¹Çë³óáÕ Ë³÷³ÝÙ³Ý ÙÇçáóÝ»ñÇ ÏÇñ³éÙ³Ý Ñ³Ù³ñ ³ÝÑñ³Å»ßï ûñ»Ýë¹ñ³Ï³Ý »ñ³ßËÇùÝ»ñÇ Ý³Ë³ï»ëáõÙ, ¹ñ³Ýó ·áñÍÝ³Ï³Ý ÏÇñ³éÙ³Ý Ñ³Ù³ñ ³ÝÑñ³Å»ßï ÙÇçáóÝ»ñÇ ³å³ÑáíáõÙ, ³½³ïáõÃÛáõÝÇó ½ñÏí³Í ³ÝÓ³Ýó Çñ³íáõÝùÝ»ñÇ ³ÝËáãÁÝ¹áï Çñ³óáõÙÁ, ³½³ïáõÃÛáõÝÇó ½ñÏí³Í ³ÝÓ³Ýó ÑÇÙÝ³Ï³Ý Çñ³íáõÝùÝ»ñÇ »ñ³ßË³íáñáõÙ, Ý»ñ³éÛ³É՝ ³ñï³ùÇÝ ³ßË³ñÑÇ Ñ»ï Ï³åÇ ³Ùñ³åÝ¹áõÙ, å³ÑÙ³Ý å³ÛÙ³ÝÝ»ñÇ µ³ñ»É³íáõÙ, Ýñ³Ýó ïñ³Ù³¹ñíáÕ µÅßÏ³Ï³Ý û·ÝáõÃÛ³Ý ¨ ëå³ë³ñÏÙ³Ý áñ³ÏÇ µ³ñÓñ³óáõÙ, í»ñ³ëáóÇ³É³Ï³Ý³óÙ³Ý ·áñÍÁÝÃ³óÇ ³ñ¹ÛáõÝ³í»ïáõÃÛ³Ý µ³ñÓñ³óáõÙ</t>
  </si>
  <si>
    <t>¶»Õ³·Çï³Ï³Ý ¹³ëïÇ³ñ³ÏáõÃÛ³Ý ¨ ÏñÃ³Ï³Ý Íñ³·ñ»ñáõÙ ÁÝ¹·ñÏí³Í Çñ³í³Ë³ËïáõÙ Ï³ï³ñ³Í ³ÝÓ³Ýó ÃÇíÁ,áõÝÏÝ¹Çñ</t>
  </si>
  <si>
    <t>äñáµ³óÇ³ÛÇ Í³é³ÛáõÃÛ³Ý í»ñ³ëáóÇ³É³Ï³Ý³óÙ³Ý ¨ ÏñÃ³Ï³Ý Íñ³·ñ»ñáõÙ ÁÝ¹·ñÏí³Í ß³Ñ³éáõÝ»ñÇ ÃÇíÁ, áõÝÏÝ¹Çñ</t>
  </si>
  <si>
    <t>²½³ïáõÃÛáõÝÇó ½ñÏí³Í ³ÝÓ³Ýó ³½³ï³½ñÏÙ³Ý Å³ÙÏ»ïÁ Éñ³Ý³Éáõó Ñ»ïá ë³óÇ³É³Ï³Ý-Çñ³í³Ï³Ý Ñ³ñó»ñáí ³ç³ÏóáõÃÛáõÝ ëï³ó³Í ß³Ñ³éáõÝ»ñÇ ÃÇíÁ, ³ÝÓ</t>
  </si>
  <si>
    <t>²éó³Ýó-Ñ»é³í³ñ ÏñÃ³Ï³Ý Ñ³ñÃ³ÏÇ ÙÇçáóáí ýáñÙ³É ¨ áã ýáñÙ³É ÏñÃáõÃÛáõÝ ëï³óáÕ ³½³ïáõÃÛáõÝÇó ½ñÏí³Í ³ÝÓ³Ýó ÃÇíÁ, áõÝÏÝ¹Çñ</t>
  </si>
  <si>
    <t>Ð³Ýñ³ÏñÃ³Ï³Ý Íñ³·ñ»ñáõÙ ÁÝ¹·ñÏí³Í ¨ ³é³Ýó ï³ñÇùÇ ë³ÑÙ³Ý³÷³ÏÙ³Ý ÏñÃáõÃÛáõÝ ëï³óáÕ ³½³ïáõÃÛáõÝÇó ½ñÏí³Í ³ÝÓ³Ýó ÃÇíÁ, ³ß³Ï»ñï</t>
  </si>
  <si>
    <t>Ø³ëÝ³·Çï³Ï³Ý áõëáõóÙ³Ý Íñ³·ñ»ñáõÙ ÁÝ¹·ñÏí³Í , Ý»ñ³éÛ³É å³ÛÙ³Ý³Ï³Ý í³Õ³Å³ÙÏ»ï ³½³ïÙ³Ý Ñ³Ù³ñ ¹ÇÙ³Í ¹³ï³å³ñïÛ³ÉÝ»ñÇ ÃÇíÁ, ³ÝÓ</t>
  </si>
  <si>
    <t>Æñ³Ï³Ý³óí³Í í»ñ³Ï³Ý·ÝáÕ³Ï³Ý ³ßË³ï³ÝùÝ»ñÇ Ù»ç Ý»ñ·ñ³íí³Í ³ÛÝ ³ÝÓ³Ýó Ãí³ù³Ý³ÏÁ, áñáÝù ¹³ï³å³ñïí»É »Ý ÁÝï³ÝÇùáõÙ µéÝáõÃÛ³Ý ·áñÍ³¹ñÙ³Ý Ñ³Ù³ñ, ³ÝÓ</t>
  </si>
  <si>
    <t>¸³ëÁÝÃ³óáõÙ ÁÝ¹·ñÏí³Í ³é³ñÏ³Û³Ï³Ý Íñ³·ñ»ñÇ ÃÇíÁ, Ñ³ï</t>
  </si>
  <si>
    <t>¸³ë³í³Ý¹íáÕ Ù³ëÝ³·Çï³Ï³Ý ËÙµ»ñÇ ÃÇíÁ, Ñ³ï</t>
  </si>
  <si>
    <t>¸³ëÁÝÃ³óÝ»ñÇ ï¨áÕáõÃÛáõÝÁ, ³Ï³¹»ÙÇ³Ï³Ý Å³Ù</t>
  </si>
  <si>
    <t>î³ñ»Ï³Ý Ñ³ëï³ïí³Í Íñ³·ñ»ñÇÝ Ù³ëÝ³Ïó³Í ¨ Ñ³í³ëï³·ñ»ñ ëï³ó³Í áõÝÏ</t>
  </si>
  <si>
    <t>ÎñÏÝ³Ñ³Ýó³·áñÍáõÃÛáõÝÝ»ñÇ Ýí³½Ù³Ý ã³÷, ïáÏáë</t>
  </si>
  <si>
    <t xml:space="preserve">Æñ³í³Ë³ËïáõÙ Ï³ï³ñ³Í Ñ³Ù³ñ í»ñ³ëáóÇ³Ï³É³óÙ³Ý ¨ ÏñÃ³Ï³Ý Íñ³·ñ»ñáí
áõëáõóÙ³Ý ÙÇçÇÝ ï¨áÕáõÃÛáõÝÁ, ³ÙÇë
</t>
  </si>
  <si>
    <t>Æñ³í³Ë³ËïáõÙ Ï³ï³ñ³Í Ù»Ï ³ÝÓÇ Ñ³ßíáí í»ñ³ëáóÇ³É³Ï³Ý³óÙ³Ý áõ áõëáõóÙ³Ý ÙÇçÇÝ ³ñÅ»ùÁ, Ñ³½.¹ñ³Ù</t>
  </si>
  <si>
    <t>úñ»Ýë¹ñ³Ï³Ý ¹³ßïÇ Ï³ï³ñ»É³·áñÍÙ³Ý,   Í³é³ÛáÕ³Ï³Ý ·áñÍáõÝ»áõÃÛ³Ý Ã³÷³ÝóÇÏáõÃÛ³Ý ³å³ÑáíÙ³Ý Ýå³ï³Ïáí   ûñ»Ýë¹ñáõÃÛ³Ý ½³ñ·³óÙ³Ý ¨ Çñ³í³Ï³Ý Ñ»ï³½áïáõÃÛáõÝÝ»ñÇ Çñ³Ï³Ý³óÙ³Ý  ÙÇçáó³éÙ³Ý ß³ñáõÝ³Ï³Ï³ÝáõÃÛ³Ý ³å³ÑáíáõÙÁ å»ï³Ï³Ý µÛáõç»Ç ÙÇçáóÝ»ñÇ Ñ³ßíÇÝ, ùñ»³Ï³ï³ñáÕ³Ï³Ý ÑÇÙÝ³ñÏÝ»ñáõÙ ³éáÕçáõÃÛ³Ý å³Ñå³ÝÙ³Ý Çñ³íáõÝùÇ ³ñ¹ÛáõÝ³í»ï Çñ³óáõÙ ¨ »ñ³ßË³íáñáõÙ, ³ñËÇí³ÛÇÝ Í³é³ÛáõÃÛáõÝÝ»ñÇ Ó»éùµ»ñáõÙ</t>
  </si>
  <si>
    <t>ÐÐ ÁÝ¹áõÝí³Í ¨ ëïáñ³·ñí³Í Çñ³í³Ï³Ý ³Ïï»ñÇ å³ßïáÝ³Ï³Ý Ññ³ï³ñ³ÏÙ³Ý«   Ó¨³ÃÕÃ»ñÇ ïå³·ñÙ³Ý Í³é³ÛáõÃÛáõÝÝ»ñ</t>
  </si>
  <si>
    <t>¿É»ÏïñáÝ³ÛÇÝ ³ñ¹³ñ³¹³ïáõÃÛ³Ý ÙÇ³ëÝ³Ï³Ý Ñ³Ù³Ï³ñ·Ç ¨ ³ñ¹³ñ³¹³ïáõÃÛ³ÝÁ ûÅ³Ý¹³ÏáÕ ¿É»ÏïñáÝ³ÛÇÝ ·áñÍÇùÝ»ñÇ Ý»ñ¹ñáõÙ, ïáÏáë</t>
  </si>
  <si>
    <t>²ÝóáõÙ³ÛÇÝ ³ñ¹³ñ³¹³ïáõÃÛ³Ý ·áñÍÇù³Ï³½ÙÇ Ý»ñ¹ÝáõÙ, ïáÏáë</t>
  </si>
  <si>
    <t>Ð³Ýó³Ýù Ï³ï³ñ³Í ³ÝÓ³Ýó ÏñÏÝ³Ñ³Ýó³·áñÍáõÃÛ³Ý ÃíÇ Ýí³½»óáõÙ, ïáÏáë</t>
  </si>
  <si>
    <t>øñ»³Ï³ï³ñáÕ³Ï³Ý ÑÇÙÝ³ñÏÝ»ñáõÙ å³ïÅÇ ÏñÙ³Ý ÙÇç³½·³ÛÇÝ ã³÷³ÝÇßÝ»ñÇÝ ³ÙµáÕçáõÃÛ³Ùµ Ñ³Ù³å³ï³ëË³ÝáÕ  å³ÛÙ³ÝÝ»ñÇ ëï»ÕÍáõÙ, ù³Ý³Ï</t>
  </si>
  <si>
    <t xml:space="preserve">²½³ïáõÃÛáõÝÇó ½ñÏí³Í ³ÝÓ³Ýó ¨ åñáµ³óÇ³ÛÇ ß³Ñ³éáõÝ»ñÇ ½µ³Õí³ÍáõÃÛ³Ý ³å³ÑáíáõÙ, ïáÏáë </t>
  </si>
  <si>
    <t>²½³ïáõÃÛáõÝÇó ½ñÏí³Í ³ÝÓ³Ýó ¨ åñáµ³óÇ³ÛÇ ß³Ñ³éáõÝ»ñÇ ½µ³Õí³ÍáõÃÛ³Ý, í»ñ³ëáóÇ³É³Ï³Ý³óÙ³Ý ³å³ÑáíÙ³ÝÝ áõÕÕí³Í ÙÇçáó³éáõÙÝ»ñÇ Çñ³Ï³Ý³óáõÙ, éÇëÏ»ñÇ ¨ å³Ñ³ÝçÙáõÝùÝ»ñÇ ·áñÍÇùÝ»ñÇ Ý»ñ¹ñáõÙ, å³ïÅÇ ¨ í»ñ³ÑëÏáÕáõÃÛ³Ý ³ÝÑ³ï³Ï³Ý åÉ³Ý³íáñáõÙ,ïáÏáë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</si>
</sst>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35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0"/>
      <color rgb="FFC00000"/>
      <name val="Arial Armenian"/>
      <family val="2"/>
    </font>
    <font>
      <sz val="10"/>
      <color rgb="FF000000"/>
      <name val="Arial Armenian"/>
      <family val="2"/>
    </font>
    <font>
      <i/>
      <sz val="10"/>
      <color rgb="FF000000"/>
      <name val="Arial Armenian"/>
      <family val="2"/>
    </font>
    <font>
      <sz val="10"/>
      <color rgb="FF000000"/>
      <name val="Calibri"/>
      <family val="2"/>
      <scheme val="minor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1"/>
      <name val="Calibri"/>
      <family val="2"/>
      <charset val="1"/>
      <scheme val="minor"/>
    </font>
    <font>
      <i/>
      <sz val="10"/>
      <name val="Arial Armenian"/>
      <family val="2"/>
    </font>
    <font>
      <b/>
      <i/>
      <sz val="10"/>
      <color theme="1"/>
      <name val="Arial Armenian"/>
      <family val="2"/>
    </font>
    <font>
      <b/>
      <sz val="10"/>
      <color theme="1"/>
      <name val="Arial Armenian"/>
      <family val="2"/>
    </font>
    <font>
      <i/>
      <sz val="9"/>
      <color theme="1"/>
      <name val="Arial Armenian"/>
      <family val="2"/>
    </font>
    <font>
      <i/>
      <sz val="12"/>
      <color theme="1"/>
      <name val="Arial Armenian"/>
      <family val="2"/>
    </font>
    <font>
      <u/>
      <sz val="11"/>
      <color theme="10"/>
      <name val="Arial Armenian"/>
      <family val="2"/>
    </font>
    <font>
      <b/>
      <sz val="9"/>
      <color theme="1"/>
      <name val="Arial Armenian"/>
      <family val="2"/>
    </font>
    <font>
      <b/>
      <i/>
      <sz val="10"/>
      <name val="Arial Armenian"/>
      <family val="2"/>
    </font>
    <font>
      <b/>
      <i/>
      <sz val="9"/>
      <color theme="1"/>
      <name val="Arial Armenian"/>
      <family val="2"/>
    </font>
    <font>
      <sz val="9"/>
      <color theme="1"/>
      <name val="Arial Armenian"/>
      <family val="2"/>
    </font>
    <font>
      <sz val="9"/>
      <color rgb="FF000000"/>
      <name val="Arial Armenian"/>
      <family val="2"/>
    </font>
    <font>
      <b/>
      <i/>
      <sz val="10"/>
      <color rgb="FF000000"/>
      <name val="Arial Armenian"/>
      <family val="2"/>
    </font>
    <font>
      <sz val="9"/>
      <name val="Arial Armenian"/>
      <family val="2"/>
    </font>
    <font>
      <b/>
      <sz val="10"/>
      <color rgb="FF000000"/>
      <name val="Arial Armenian"/>
      <family val="2"/>
    </font>
    <font>
      <i/>
      <sz val="9"/>
      <name val="Arial Armenian"/>
      <family val="2"/>
    </font>
    <font>
      <sz val="9"/>
      <color indexed="8"/>
      <name val="Arial Armenian"/>
      <family val="2"/>
    </font>
    <font>
      <b/>
      <sz val="9"/>
      <color rgb="FF000000"/>
      <name val="Arial Armenian"/>
      <family val="2"/>
    </font>
    <font>
      <i/>
      <sz val="9"/>
      <color rgb="FF000000"/>
      <name val="Arial Armenian"/>
      <family val="2"/>
    </font>
    <font>
      <i/>
      <sz val="9"/>
      <name val="GHEA Grapalat"/>
      <family val="3"/>
    </font>
    <font>
      <i/>
      <sz val="10"/>
      <name val="Arial LatArm"/>
      <family val="2"/>
    </font>
    <font>
      <i/>
      <sz val="10"/>
      <color theme="1"/>
      <name val="Arial LatArm"/>
      <family val="2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</cellStyleXfs>
  <cellXfs count="360">
    <xf numFmtId="0" fontId="0" fillId="0" borderId="0" xfId="0"/>
    <xf numFmtId="0" fontId="5" fillId="0" borderId="0" xfId="0" applyFont="1"/>
    <xf numFmtId="0" fontId="6" fillId="2" borderId="1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9" fillId="0" borderId="0" xfId="0" applyFont="1"/>
    <xf numFmtId="0" fontId="10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0" fillId="3" borderId="3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/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vertical="top" wrapText="1"/>
    </xf>
    <xf numFmtId="0" fontId="9" fillId="0" borderId="0" xfId="0" applyFont="1" applyAlignment="1">
      <alignment horizontal="justify"/>
    </xf>
    <xf numFmtId="0" fontId="5" fillId="0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justify" wrapText="1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wrapText="1"/>
    </xf>
    <xf numFmtId="0" fontId="10" fillId="6" borderId="4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vertical="center"/>
    </xf>
    <xf numFmtId="0" fontId="15" fillId="0" borderId="0" xfId="0" applyFont="1" applyBorder="1" applyAlignment="1"/>
    <xf numFmtId="0" fontId="15" fillId="0" borderId="17" xfId="0" applyFont="1" applyBorder="1" applyAlignment="1"/>
    <xf numFmtId="0" fontId="9" fillId="2" borderId="12" xfId="0" applyFont="1" applyFill="1" applyBorder="1" applyAlignment="1">
      <alignment vertical="top" wrapText="1"/>
    </xf>
    <xf numFmtId="0" fontId="1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6" borderId="3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10" fillId="3" borderId="4" xfId="0" applyNumberFormat="1" applyFont="1" applyFill="1" applyBorder="1" applyAlignment="1">
      <alignment vertical="top" wrapText="1"/>
    </xf>
    <xf numFmtId="0" fontId="7" fillId="0" borderId="0" xfId="0" applyFont="1"/>
    <xf numFmtId="0" fontId="10" fillId="6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wrapText="1"/>
    </xf>
    <xf numFmtId="0" fontId="9" fillId="2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1" fontId="10" fillId="0" borderId="1" xfId="5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justify"/>
    </xf>
    <xf numFmtId="0" fontId="18" fillId="0" borderId="0" xfId="4" applyFont="1" applyAlignment="1" applyProtection="1"/>
    <xf numFmtId="0" fontId="19" fillId="0" borderId="1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0" fontId="10" fillId="6" borderId="0" xfId="0" applyFont="1" applyFill="1" applyBorder="1" applyAlignment="1">
      <alignment horizontal="justify" wrapText="1"/>
    </xf>
    <xf numFmtId="0" fontId="21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vertical="top" wrapText="1"/>
    </xf>
    <xf numFmtId="164" fontId="10" fillId="0" borderId="1" xfId="0" applyNumberFormat="1" applyFont="1" applyBorder="1" applyAlignment="1">
      <alignment horizontal="justify" wrapText="1"/>
    </xf>
    <xf numFmtId="0" fontId="19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vertical="center" wrapText="1"/>
    </xf>
    <xf numFmtId="0" fontId="10" fillId="0" borderId="1" xfId="6" applyFont="1" applyBorder="1" applyAlignment="1">
      <alignment horizontal="justify"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9" fillId="2" borderId="4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center" wrapText="1"/>
    </xf>
    <xf numFmtId="0" fontId="16" fillId="0" borderId="1" xfId="6" applyFont="1" applyBorder="1" applyAlignment="1">
      <alignment horizontal="justify" wrapText="1"/>
    </xf>
    <xf numFmtId="164" fontId="10" fillId="0" borderId="1" xfId="6" applyNumberFormat="1" applyFont="1" applyBorder="1" applyAlignment="1">
      <alignment horizontal="justify" wrapText="1"/>
    </xf>
    <xf numFmtId="0" fontId="13" fillId="0" borderId="1" xfId="0" applyFont="1" applyBorder="1" applyAlignment="1">
      <alignment vertical="top" wrapText="1"/>
    </xf>
    <xf numFmtId="0" fontId="10" fillId="6" borderId="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15" fillId="0" borderId="1" xfId="0" applyFont="1" applyBorder="1" applyAlignment="1">
      <alignment vertical="center" wrapText="1"/>
    </xf>
    <xf numFmtId="0" fontId="9" fillId="2" borderId="3" xfId="0" applyFont="1" applyFill="1" applyBorder="1" applyAlignment="1">
      <alignment vertical="top" wrapText="1"/>
    </xf>
    <xf numFmtId="0" fontId="10" fillId="0" borderId="12" xfId="0" applyFont="1" applyBorder="1" applyAlignment="1">
      <alignment horizontal="left" vertical="center" wrapText="1"/>
    </xf>
    <xf numFmtId="0" fontId="7" fillId="6" borderId="0" xfId="0" applyFont="1" applyFill="1" applyAlignment="1">
      <alignment wrapText="1"/>
    </xf>
    <xf numFmtId="0" fontId="7" fillId="6" borderId="0" xfId="0" applyFont="1" applyFill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27" fillId="6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9" fillId="5" borderId="7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top"/>
    </xf>
    <xf numFmtId="0" fontId="22" fillId="0" borderId="17" xfId="0" applyFont="1" applyFill="1" applyBorder="1" applyAlignment="1">
      <alignment horizontal="center" vertical="top"/>
    </xf>
    <xf numFmtId="0" fontId="10" fillId="0" borderId="0" xfId="6" applyFont="1" applyBorder="1" applyAlignment="1">
      <alignment horizontal="justify" wrapText="1"/>
    </xf>
    <xf numFmtId="0" fontId="0" fillId="0" borderId="0" xfId="0" applyBorder="1"/>
    <xf numFmtId="0" fontId="9" fillId="0" borderId="1" xfId="0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justify" wrapText="1"/>
    </xf>
    <xf numFmtId="0" fontId="9" fillId="2" borderId="1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vertical="top" wrapText="1"/>
    </xf>
    <xf numFmtId="0" fontId="9" fillId="2" borderId="14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0" fontId="0" fillId="5" borderId="1" xfId="0" applyFill="1" applyBorder="1"/>
    <xf numFmtId="0" fontId="22" fillId="5" borderId="7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10" fillId="5" borderId="1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22" fillId="0" borderId="7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/>
    </xf>
    <xf numFmtId="0" fontId="0" fillId="0" borderId="1" xfId="0" applyFill="1" applyBorder="1"/>
    <xf numFmtId="0" fontId="20" fillId="6" borderId="0" xfId="0" applyFont="1" applyFill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0" fillId="0" borderId="0" xfId="0" applyNumberFormat="1" applyFont="1" applyBorder="1" applyAlignment="1">
      <alignment horizontal="justify" wrapText="1"/>
    </xf>
    <xf numFmtId="0" fontId="10" fillId="0" borderId="0" xfId="0" applyFont="1" applyFill="1" applyBorder="1" applyAlignment="1">
      <alignment horizontal="justify" wrapText="1"/>
    </xf>
    <xf numFmtId="0" fontId="7" fillId="0" borderId="1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justify" wrapText="1"/>
    </xf>
    <xf numFmtId="0" fontId="27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justify" wrapText="1"/>
    </xf>
    <xf numFmtId="0" fontId="10" fillId="0" borderId="0" xfId="0" applyFont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9" fillId="8" borderId="1" xfId="0" applyFont="1" applyFill="1" applyBorder="1" applyAlignment="1">
      <alignment horizontal="left" vertical="top"/>
    </xf>
    <xf numFmtId="0" fontId="10" fillId="0" borderId="0" xfId="6" applyFont="1" applyBorder="1" applyAlignment="1">
      <alignment horizontal="center" wrapText="1"/>
    </xf>
    <xf numFmtId="0" fontId="9" fillId="0" borderId="0" xfId="0" applyFont="1" applyFill="1" applyBorder="1"/>
    <xf numFmtId="0" fontId="7" fillId="6" borderId="1" xfId="0" applyFont="1" applyFill="1" applyBorder="1" applyAlignment="1">
      <alignment wrapText="1"/>
    </xf>
    <xf numFmtId="0" fontId="10" fillId="0" borderId="5" xfId="0" applyFont="1" applyBorder="1" applyAlignment="1">
      <alignment horizontal="left" vertical="top" wrapText="1"/>
    </xf>
    <xf numFmtId="0" fontId="10" fillId="9" borderId="1" xfId="0" applyFont="1" applyFill="1" applyBorder="1" applyAlignment="1">
      <alignment vertical="top" wrapText="1"/>
    </xf>
    <xf numFmtId="0" fontId="22" fillId="9" borderId="1" xfId="0" applyFont="1" applyFill="1" applyBorder="1" applyAlignment="1">
      <alignment vertical="center" wrapText="1"/>
    </xf>
    <xf numFmtId="0" fontId="19" fillId="9" borderId="1" xfId="0" applyFont="1" applyFill="1" applyBorder="1" applyAlignment="1">
      <alignment vertical="center" wrapText="1"/>
    </xf>
    <xf numFmtId="0" fontId="15" fillId="9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horizontal="right" vertical="center" wrapText="1"/>
    </xf>
    <xf numFmtId="0" fontId="29" fillId="9" borderId="1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49" fontId="10" fillId="6" borderId="1" xfId="0" applyNumberFormat="1" applyFont="1" applyFill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13" fillId="0" borderId="1" xfId="0" applyFont="1" applyBorder="1" applyAlignment="1">
      <alignment horizontal="left" vertical="top" wrapText="1"/>
    </xf>
    <xf numFmtId="0" fontId="10" fillId="6" borderId="1" xfId="0" applyFont="1" applyFill="1" applyBorder="1" applyAlignment="1">
      <alignment horizontal="justify" wrapText="1"/>
    </xf>
    <xf numFmtId="0" fontId="9" fillId="2" borderId="7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justify" wrapText="1"/>
    </xf>
    <xf numFmtId="0" fontId="9" fillId="2" borderId="5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49" fontId="27" fillId="6" borderId="1" xfId="0" applyNumberFormat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vertical="top" wrapText="1"/>
    </xf>
    <xf numFmtId="0" fontId="10" fillId="6" borderId="1" xfId="0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vertical="top" wrapText="1"/>
    </xf>
    <xf numFmtId="0" fontId="10" fillId="6" borderId="1" xfId="6" applyFont="1" applyFill="1" applyBorder="1" applyAlignment="1">
      <alignment horizontal="justify" wrapText="1"/>
    </xf>
    <xf numFmtId="9" fontId="10" fillId="6" borderId="1" xfId="6" applyNumberFormat="1" applyFont="1" applyFill="1" applyBorder="1" applyAlignment="1">
      <alignment horizontal="justify" wrapText="1"/>
    </xf>
    <xf numFmtId="0" fontId="9" fillId="2" borderId="5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justify" wrapText="1"/>
    </xf>
    <xf numFmtId="0" fontId="24" fillId="0" borderId="1" xfId="0" applyFont="1" applyBorder="1" applyAlignment="1">
      <alignment vertical="top" wrapText="1"/>
    </xf>
    <xf numFmtId="164" fontId="10" fillId="6" borderId="0" xfId="0" applyNumberFormat="1" applyFont="1" applyFill="1" applyBorder="1" applyAlignment="1">
      <alignment horizontal="justify" wrapText="1"/>
    </xf>
    <xf numFmtId="0" fontId="0" fillId="6" borderId="0" xfId="0" applyFill="1" applyBorder="1"/>
    <xf numFmtId="0" fontId="10" fillId="0" borderId="2" xfId="0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top" wrapText="1"/>
    </xf>
    <xf numFmtId="164" fontId="10" fillId="6" borderId="2" xfId="0" applyNumberFormat="1" applyFont="1" applyFill="1" applyBorder="1" applyAlignment="1">
      <alignment vertical="center" wrapText="1"/>
    </xf>
    <xf numFmtId="164" fontId="10" fillId="6" borderId="3" xfId="0" applyNumberFormat="1" applyFont="1" applyFill="1" applyBorder="1" applyAlignment="1">
      <alignment vertical="center" wrapText="1"/>
    </xf>
    <xf numFmtId="164" fontId="10" fillId="6" borderId="4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164" fontId="0" fillId="0" borderId="3" xfId="0" applyNumberFormat="1" applyBorder="1" applyAlignment="1"/>
    <xf numFmtId="0" fontId="0" fillId="0" borderId="3" xfId="0" applyBorder="1" applyAlignment="1"/>
    <xf numFmtId="164" fontId="0" fillId="0" borderId="4" xfId="0" applyNumberFormat="1" applyBorder="1" applyAlignment="1"/>
    <xf numFmtId="0" fontId="0" fillId="0" borderId="4" xfId="0" applyBorder="1" applyAlignment="1"/>
    <xf numFmtId="4" fontId="10" fillId="6" borderId="2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top" wrapText="1"/>
    </xf>
    <xf numFmtId="0" fontId="11" fillId="0" borderId="0" xfId="0" applyNumberFormat="1" applyFont="1"/>
    <xf numFmtId="0" fontId="10" fillId="6" borderId="1" xfId="0" applyFont="1" applyFill="1" applyBorder="1" applyAlignment="1">
      <alignment horizontal="center" vertical="top" wrapText="1"/>
    </xf>
    <xf numFmtId="0" fontId="27" fillId="6" borderId="1" xfId="3" applyFont="1" applyFill="1" applyBorder="1" applyAlignment="1">
      <alignment horizontal="left" vertical="center" wrapText="1"/>
    </xf>
    <xf numFmtId="49" fontId="31" fillId="6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/>
    <xf numFmtId="49" fontId="10" fillId="6" borderId="1" xfId="0" applyNumberFormat="1" applyFont="1" applyFill="1" applyBorder="1" applyAlignment="1">
      <alignment horizontal="justify" wrapText="1"/>
    </xf>
    <xf numFmtId="1" fontId="10" fillId="6" borderId="1" xfId="0" applyNumberFormat="1" applyFont="1" applyFill="1" applyBorder="1" applyAlignment="1">
      <alignment horizontal="justify" wrapText="1"/>
    </xf>
    <xf numFmtId="0" fontId="10" fillId="6" borderId="1" xfId="6" applyNumberFormat="1" applyFont="1" applyFill="1" applyBorder="1" applyAlignment="1">
      <alignment horizontal="justify" wrapText="1"/>
    </xf>
    <xf numFmtId="1" fontId="10" fillId="6" borderId="1" xfId="6" applyNumberFormat="1" applyFont="1" applyFill="1" applyBorder="1" applyAlignment="1">
      <alignment horizontal="justify" wrapText="1"/>
    </xf>
    <xf numFmtId="0" fontId="10" fillId="6" borderId="1" xfId="0" applyFont="1" applyFill="1" applyBorder="1" applyAlignment="1">
      <alignment horizontal="left"/>
    </xf>
    <xf numFmtId="1" fontId="10" fillId="6" borderId="1" xfId="0" applyNumberFormat="1" applyFont="1" applyFill="1" applyBorder="1" applyAlignment="1">
      <alignment horizontal="left"/>
    </xf>
    <xf numFmtId="9" fontId="34" fillId="6" borderId="1" xfId="9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right" vertical="top" wrapText="1"/>
    </xf>
    <xf numFmtId="164" fontId="10" fillId="6" borderId="1" xfId="0" applyNumberFormat="1" applyFont="1" applyFill="1" applyBorder="1" applyAlignment="1">
      <alignment vertical="top" wrapText="1"/>
    </xf>
    <xf numFmtId="0" fontId="32" fillId="6" borderId="1" xfId="0" applyFont="1" applyFill="1" applyBorder="1" applyAlignment="1">
      <alignment horizontal="center" vertical="center" wrapText="1"/>
    </xf>
    <xf numFmtId="164" fontId="33" fillId="6" borderId="1" xfId="0" applyNumberFormat="1" applyFont="1" applyFill="1" applyBorder="1" applyAlignment="1">
      <alignment horizontal="center" vertical="top" wrapText="1"/>
    </xf>
    <xf numFmtId="0" fontId="33" fillId="6" borderId="1" xfId="0" applyFont="1" applyFill="1" applyBorder="1" applyAlignment="1">
      <alignment horizontal="justify" wrapText="1"/>
    </xf>
    <xf numFmtId="164" fontId="33" fillId="6" borderId="1" xfId="0" applyNumberFormat="1" applyFont="1" applyFill="1" applyBorder="1" applyAlignment="1">
      <alignment horizontal="justify" wrapText="1"/>
    </xf>
    <xf numFmtId="0" fontId="10" fillId="6" borderId="1" xfId="6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left" vertical="top" wrapText="1"/>
    </xf>
    <xf numFmtId="2" fontId="10" fillId="6" borderId="1" xfId="6" applyNumberFormat="1" applyFont="1" applyFill="1" applyBorder="1" applyAlignment="1">
      <alignment horizontal="justify" wrapText="1"/>
    </xf>
    <xf numFmtId="164" fontId="10" fillId="6" borderId="1" xfId="6" applyNumberFormat="1" applyFont="1" applyFill="1" applyBorder="1" applyAlignment="1">
      <alignment horizontal="justify" wrapText="1"/>
    </xf>
    <xf numFmtId="0" fontId="10" fillId="6" borderId="1" xfId="7" applyFont="1" applyFill="1" applyBorder="1" applyAlignment="1">
      <alignment horizontal="justify" wrapText="1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10" fillId="6" borderId="1" xfId="6" applyFont="1" applyFill="1" applyBorder="1" applyAlignment="1">
      <alignment horizontal="justify" vertical="center" wrapText="1"/>
    </xf>
    <xf numFmtId="1" fontId="27" fillId="6" borderId="1" xfId="0" applyNumberFormat="1" applyFont="1" applyFill="1" applyBorder="1" applyAlignment="1">
      <alignment horizontal="left" vertical="top"/>
    </xf>
    <xf numFmtId="164" fontId="27" fillId="6" borderId="1" xfId="0" applyNumberFormat="1" applyFont="1" applyFill="1" applyBorder="1" applyAlignment="1">
      <alignment horizontal="left" vertical="top"/>
    </xf>
    <xf numFmtId="164" fontId="27" fillId="6" borderId="1" xfId="0" applyNumberFormat="1" applyFont="1" applyFill="1" applyBorder="1" applyAlignment="1">
      <alignment horizontal="left" vertical="top" wrapText="1"/>
    </xf>
    <xf numFmtId="4" fontId="10" fillId="6" borderId="1" xfId="0" applyNumberFormat="1" applyFont="1" applyFill="1" applyBorder="1" applyAlignment="1">
      <alignment horizontal="justify" wrapText="1"/>
    </xf>
    <xf numFmtId="4" fontId="10" fillId="6" borderId="1" xfId="0" applyNumberFormat="1" applyFont="1" applyFill="1" applyBorder="1" applyAlignment="1">
      <alignment horizontal="left" vertical="top" wrapText="1"/>
    </xf>
    <xf numFmtId="0" fontId="0" fillId="6" borderId="0" xfId="0" applyFill="1"/>
    <xf numFmtId="0" fontId="10" fillId="10" borderId="21" xfId="0" applyFont="1" applyFill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1" fontId="10" fillId="0" borderId="21" xfId="0" applyNumberFormat="1" applyFont="1" applyBorder="1" applyAlignment="1">
      <alignment horizontal="center" vertical="top" wrapText="1"/>
    </xf>
    <xf numFmtId="0" fontId="10" fillId="0" borderId="21" xfId="0" applyFont="1" applyFill="1" applyBorder="1" applyAlignment="1">
      <alignment horizontal="center" vertical="top" wrapText="1"/>
    </xf>
    <xf numFmtId="0" fontId="10" fillId="10" borderId="2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33" fillId="6" borderId="2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33" fillId="6" borderId="2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0" fontId="9" fillId="4" borderId="5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2" borderId="5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9" fillId="0" borderId="5" xfId="0" applyFont="1" applyFill="1" applyBorder="1" applyAlignment="1">
      <alignment vertical="top" wrapText="1"/>
    </xf>
    <xf numFmtId="0" fontId="9" fillId="0" borderId="6" xfId="0" applyFont="1" applyFill="1" applyBorder="1" applyAlignment="1">
      <alignment vertical="top" wrapText="1"/>
    </xf>
    <xf numFmtId="0" fontId="10" fillId="0" borderId="1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2" borderId="9" xfId="0" applyFont="1" applyFill="1" applyBorder="1" applyAlignment="1">
      <alignment vertical="top" wrapText="1"/>
    </xf>
    <xf numFmtId="0" fontId="9" fillId="2" borderId="15" xfId="0" applyFont="1" applyFill="1" applyBorder="1" applyAlignment="1">
      <alignment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164" fontId="10" fillId="6" borderId="3" xfId="0" applyNumberFormat="1" applyFont="1" applyFill="1" applyBorder="1" applyAlignment="1">
      <alignment horizontal="center" vertical="center" wrapText="1"/>
    </xf>
    <xf numFmtId="164" fontId="10" fillId="6" borderId="4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2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10" fillId="6" borderId="2" xfId="0" applyNumberFormat="1" applyFont="1" applyFill="1" applyBorder="1" applyAlignment="1">
      <alignment horizontal="center" vertical="top" wrapText="1"/>
    </xf>
    <xf numFmtId="0" fontId="10" fillId="6" borderId="3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top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25" fillId="0" borderId="1" xfId="0" applyFont="1" applyFill="1" applyBorder="1" applyAlignment="1">
      <alignment horizontal="left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Fill="1" applyBorder="1" applyAlignment="1">
      <alignment horizontal="left" vertical="top" wrapText="1"/>
    </xf>
    <xf numFmtId="0" fontId="22" fillId="0" borderId="20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wrapText="1"/>
    </xf>
    <xf numFmtId="0" fontId="22" fillId="6" borderId="5" xfId="0" applyFont="1" applyFill="1" applyBorder="1" applyAlignment="1">
      <alignment horizontal="left" vertical="top" wrapText="1"/>
    </xf>
    <xf numFmtId="0" fontId="22" fillId="6" borderId="7" xfId="0" applyFont="1" applyFill="1" applyBorder="1" applyAlignment="1">
      <alignment horizontal="left" vertical="top" wrapText="1"/>
    </xf>
    <xf numFmtId="0" fontId="22" fillId="6" borderId="1" xfId="0" applyFont="1" applyFill="1" applyBorder="1" applyAlignment="1">
      <alignment horizontal="left" wrapText="1"/>
    </xf>
    <xf numFmtId="0" fontId="28" fillId="6" borderId="1" xfId="0" applyFont="1" applyFill="1" applyBorder="1" applyAlignment="1">
      <alignment horizontal="left" wrapText="1"/>
    </xf>
    <xf numFmtId="0" fontId="25" fillId="0" borderId="1" xfId="0" applyFont="1" applyFill="1" applyBorder="1" applyAlignment="1">
      <alignment horizontal="left" vertical="center" wrapText="1"/>
    </xf>
    <xf numFmtId="0" fontId="25" fillId="6" borderId="5" xfId="0" applyFont="1" applyFill="1" applyBorder="1" applyAlignment="1">
      <alignment horizontal="left" vertical="top" wrapText="1"/>
    </xf>
    <xf numFmtId="0" fontId="25" fillId="6" borderId="7" xfId="0" applyFont="1" applyFill="1" applyBorder="1" applyAlignment="1">
      <alignment horizontal="left" vertical="top" wrapText="1"/>
    </xf>
    <xf numFmtId="0" fontId="22" fillId="6" borderId="20" xfId="0" applyFont="1" applyFill="1" applyBorder="1" applyAlignment="1">
      <alignment horizontal="left" vertical="top" wrapText="1"/>
    </xf>
    <xf numFmtId="0" fontId="22" fillId="0" borderId="20" xfId="0" applyFont="1" applyFill="1" applyBorder="1" applyAlignment="1">
      <alignment horizontal="left" vertical="top" wrapText="1"/>
    </xf>
    <xf numFmtId="0" fontId="22" fillId="0" borderId="7" xfId="0" applyFont="1" applyFill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0" fillId="0" borderId="7" xfId="0" applyBorder="1"/>
    <xf numFmtId="0" fontId="22" fillId="0" borderId="18" xfId="0" applyFont="1" applyFill="1" applyBorder="1" applyAlignment="1">
      <alignment horizontal="left" vertical="top"/>
    </xf>
    <xf numFmtId="0" fontId="22" fillId="0" borderId="19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top" wrapText="1"/>
    </xf>
    <xf numFmtId="0" fontId="23" fillId="6" borderId="5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23" fillId="6" borderId="5" xfId="0" applyFont="1" applyFill="1" applyBorder="1" applyAlignment="1">
      <alignment horizontal="left" vertical="top" wrapText="1"/>
    </xf>
    <xf numFmtId="0" fontId="23" fillId="6" borderId="7" xfId="0" applyFont="1" applyFill="1" applyBorder="1" applyAlignment="1">
      <alignment horizontal="left" vertical="top" wrapText="1"/>
    </xf>
    <xf numFmtId="0" fontId="23" fillId="6" borderId="1" xfId="0" applyFont="1" applyFill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top" wrapText="1"/>
    </xf>
    <xf numFmtId="0" fontId="30" fillId="0" borderId="7" xfId="0" applyFont="1" applyBorder="1" applyAlignment="1">
      <alignment horizontal="left" vertical="top" wrapText="1"/>
    </xf>
    <xf numFmtId="0" fontId="30" fillId="0" borderId="5" xfId="0" applyFont="1" applyBorder="1" applyAlignment="1">
      <alignment horizontal="left" vertical="center" wrapText="1"/>
    </xf>
    <xf numFmtId="0" fontId="30" fillId="0" borderId="7" xfId="0" applyFont="1" applyBorder="1" applyAlignment="1">
      <alignment horizontal="left" vertical="center" wrapText="1"/>
    </xf>
    <xf numFmtId="0" fontId="30" fillId="6" borderId="5" xfId="8" applyFont="1" applyFill="1" applyBorder="1" applyAlignment="1">
      <alignment horizontal="left" vertical="center" wrapText="1"/>
    </xf>
    <xf numFmtId="0" fontId="30" fillId="6" borderId="7" xfId="8" applyFont="1" applyFill="1" applyBorder="1" applyAlignment="1">
      <alignment horizontal="left" vertical="center" wrapText="1"/>
    </xf>
    <xf numFmtId="0" fontId="30" fillId="6" borderId="1" xfId="8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top" wrapText="1"/>
    </xf>
    <xf numFmtId="0" fontId="5" fillId="0" borderId="15" xfId="0" applyFont="1" applyFill="1" applyBorder="1" applyAlignment="1">
      <alignment horizontal="left" vertical="top" wrapText="1"/>
    </xf>
    <xf numFmtId="0" fontId="23" fillId="0" borderId="1" xfId="6" applyFont="1" applyFill="1" applyBorder="1" applyAlignment="1">
      <alignment horizontal="left" vertical="center" wrapText="1"/>
    </xf>
    <xf numFmtId="0" fontId="23" fillId="0" borderId="5" xfId="6" applyFont="1" applyFill="1" applyBorder="1" applyAlignment="1">
      <alignment horizontal="left" vertical="center" wrapText="1"/>
    </xf>
    <xf numFmtId="0" fontId="23" fillId="0" borderId="7" xfId="6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left" vertical="top" wrapText="1"/>
    </xf>
    <xf numFmtId="0" fontId="23" fillId="0" borderId="7" xfId="0" applyFont="1" applyBorder="1" applyAlignment="1">
      <alignment horizontal="left" vertical="top" wrapText="1"/>
    </xf>
    <xf numFmtId="0" fontId="25" fillId="6" borderId="5" xfId="0" applyFont="1" applyFill="1" applyBorder="1" applyAlignment="1">
      <alignment horizontal="left" vertical="center" wrapText="1"/>
    </xf>
    <xf numFmtId="0" fontId="25" fillId="6" borderId="7" xfId="0" applyFont="1" applyFill="1" applyBorder="1" applyAlignment="1">
      <alignment horizontal="left" vertical="center" wrapText="1"/>
    </xf>
    <xf numFmtId="0" fontId="25" fillId="7" borderId="5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</cellXfs>
  <cellStyles count="10">
    <cellStyle name="Comma" xfId="5" builtinId="3"/>
    <cellStyle name="Hyperlink" xfId="4" builtinId="8"/>
    <cellStyle name="Normal" xfId="0" builtinId="0"/>
    <cellStyle name="Normal 2" xfId="1"/>
    <cellStyle name="Normal 3" xfId="3"/>
    <cellStyle name="Normal 4" xfId="6"/>
    <cellStyle name="Normal 5" xfId="7"/>
    <cellStyle name="Normal 6" xfId="8"/>
    <cellStyle name="Percent" xfId="9" builtinId="5"/>
    <cellStyle name="Percent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14"/>
  <sheetViews>
    <sheetView zoomScaleNormal="100" workbookViewId="0">
      <selection activeCell="B12" sqref="B12:C12"/>
    </sheetView>
  </sheetViews>
  <sheetFormatPr defaultRowHeight="15"/>
  <cols>
    <col min="1" max="1" width="4" customWidth="1"/>
    <col min="2" max="2" width="42.28515625" customWidth="1"/>
    <col min="3" max="3" width="73.85546875" customWidth="1"/>
  </cols>
  <sheetData>
    <row r="1" spans="2:9">
      <c r="B1" s="1" t="s">
        <v>0</v>
      </c>
    </row>
    <row r="2" spans="2:9" ht="9" customHeight="1" thickBot="1">
      <c r="B2" s="1"/>
    </row>
    <row r="3" spans="2:9" ht="15.75" thickBot="1">
      <c r="B3" s="2" t="s">
        <v>1</v>
      </c>
      <c r="C3" s="3" t="s">
        <v>20</v>
      </c>
    </row>
    <row r="4" spans="2:9">
      <c r="B4" s="4"/>
      <c r="C4" s="4"/>
    </row>
    <row r="5" spans="2:9">
      <c r="B5" s="1" t="s">
        <v>2</v>
      </c>
    </row>
    <row r="6" spans="2:9" ht="11.25" customHeight="1">
      <c r="B6" s="1"/>
    </row>
    <row r="7" spans="2:9" ht="26.25" customHeight="1">
      <c r="B7" s="236" t="s">
        <v>4</v>
      </c>
      <c r="C7" s="236"/>
    </row>
    <row r="8" spans="2:9" ht="109.5" customHeight="1">
      <c r="B8" s="235" t="s">
        <v>331</v>
      </c>
      <c r="C8" s="235"/>
      <c r="F8" s="22"/>
      <c r="G8" s="144"/>
    </row>
    <row r="9" spans="2:9" ht="26.25" customHeight="1">
      <c r="B9" s="236" t="s">
        <v>5</v>
      </c>
      <c r="C9" s="236"/>
    </row>
    <row r="10" spans="2:9" ht="61.5" customHeight="1">
      <c r="B10" s="235" t="s">
        <v>462</v>
      </c>
      <c r="C10" s="235"/>
      <c r="F10" s="22"/>
      <c r="G10" s="22"/>
      <c r="H10" s="22"/>
      <c r="I10" s="22"/>
    </row>
    <row r="11" spans="2:9" ht="26.25" customHeight="1">
      <c r="B11" s="237" t="s">
        <v>6</v>
      </c>
      <c r="C11" s="237"/>
    </row>
    <row r="12" spans="2:9" ht="44.25" customHeight="1">
      <c r="B12" s="235" t="s">
        <v>330</v>
      </c>
      <c r="C12" s="235"/>
    </row>
    <row r="13" spans="2:9" ht="26.25" customHeight="1">
      <c r="B13" s="236" t="s">
        <v>3</v>
      </c>
      <c r="C13" s="236"/>
    </row>
    <row r="14" spans="2:9" ht="45" customHeight="1">
      <c r="B14" s="235"/>
      <c r="C14" s="235"/>
    </row>
  </sheetData>
  <mergeCells count="8">
    <mergeCell ref="B12:C12"/>
    <mergeCell ref="B13:C13"/>
    <mergeCell ref="B14:C14"/>
    <mergeCell ref="B7:C7"/>
    <mergeCell ref="B8:C8"/>
    <mergeCell ref="B9:C9"/>
    <mergeCell ref="B10:C10"/>
    <mergeCell ref="B11:C11"/>
  </mergeCells>
  <pageMargins left="0.2" right="0.2" top="0.25" bottom="0.2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L274"/>
  <sheetViews>
    <sheetView tabSelected="1" topLeftCell="A112" zoomScaleNormal="100" workbookViewId="0">
      <selection activeCell="D157" sqref="D157"/>
    </sheetView>
  </sheetViews>
  <sheetFormatPr defaultColWidth="9.140625" defaultRowHeight="14.25"/>
  <cols>
    <col min="1" max="1" width="5.85546875" style="13" customWidth="1"/>
    <col min="2" max="2" width="14" style="13" customWidth="1"/>
    <col min="3" max="3" width="15.85546875" style="13" customWidth="1"/>
    <col min="4" max="4" width="50.7109375" style="13" customWidth="1"/>
    <col min="5" max="5" width="18.140625" style="13" customWidth="1"/>
    <col min="6" max="6" width="18" style="13" customWidth="1"/>
    <col min="7" max="7" width="17.42578125" style="13" hidden="1" customWidth="1"/>
    <col min="8" max="8" width="17.85546875" style="13" hidden="1" customWidth="1"/>
    <col min="9" max="9" width="17.5703125" style="13" hidden="1" customWidth="1"/>
    <col min="10" max="12" width="17.140625" style="13" customWidth="1"/>
    <col min="13" max="13" width="11.7109375" style="13" customWidth="1"/>
    <col min="14" max="14" width="12.7109375" style="13" customWidth="1"/>
    <col min="15" max="16384" width="9.140625" style="13"/>
  </cols>
  <sheetData>
    <row r="2" spans="2:12" ht="15" customHeight="1">
      <c r="B2" s="1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>
      <c r="B3" s="1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5" customHeight="1">
      <c r="B4" s="270" t="s">
        <v>19</v>
      </c>
      <c r="C4" s="271"/>
      <c r="D4" s="37" t="s">
        <v>20</v>
      </c>
      <c r="F4" s="5"/>
      <c r="G4" s="5"/>
      <c r="H4" s="5"/>
      <c r="I4" s="5"/>
      <c r="J4" s="5"/>
      <c r="K4" s="5"/>
      <c r="L4" s="5"/>
    </row>
    <row r="5" spans="2:1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>
      <c r="B6" s="1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>
      <c r="B7" s="1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ht="15" customHeight="1">
      <c r="B8" s="24" t="s">
        <v>10</v>
      </c>
      <c r="C8" s="25"/>
      <c r="D8" s="28" t="s">
        <v>11</v>
      </c>
      <c r="E8" s="38" t="s">
        <v>386</v>
      </c>
      <c r="F8" s="38" t="s">
        <v>387</v>
      </c>
      <c r="G8" s="61" t="s">
        <v>366</v>
      </c>
      <c r="H8" s="61" t="s">
        <v>367</v>
      </c>
      <c r="I8" s="61" t="s">
        <v>368</v>
      </c>
      <c r="J8" s="38" t="s">
        <v>369</v>
      </c>
      <c r="K8" s="38" t="s">
        <v>370</v>
      </c>
      <c r="L8" s="38" t="s">
        <v>371</v>
      </c>
    </row>
    <row r="9" spans="2:12">
      <c r="B9" s="26"/>
      <c r="C9" s="27"/>
      <c r="D9" s="29"/>
      <c r="E9" s="29" t="s">
        <v>12</v>
      </c>
      <c r="F9" s="39" t="s">
        <v>12</v>
      </c>
      <c r="G9" s="33" t="s">
        <v>12</v>
      </c>
      <c r="H9" s="33" t="s">
        <v>12</v>
      </c>
      <c r="I9" s="33" t="s">
        <v>12</v>
      </c>
      <c r="J9" s="29" t="s">
        <v>12</v>
      </c>
      <c r="K9" s="39" t="s">
        <v>12</v>
      </c>
      <c r="L9" s="39" t="s">
        <v>12</v>
      </c>
    </row>
    <row r="10" spans="2:12">
      <c r="B10" s="40" t="s">
        <v>20</v>
      </c>
      <c r="C10" s="41"/>
      <c r="D10" s="42"/>
      <c r="E10" s="10"/>
      <c r="F10" s="10"/>
      <c r="G10" s="10"/>
      <c r="H10" s="10"/>
      <c r="I10" s="10"/>
      <c r="J10" s="10"/>
      <c r="K10" s="151"/>
      <c r="L10" s="151"/>
    </row>
    <row r="11" spans="2:12">
      <c r="B11" s="257" t="s">
        <v>7</v>
      </c>
      <c r="C11" s="258"/>
      <c r="D11" s="258"/>
      <c r="E11" s="258"/>
      <c r="F11" s="258"/>
      <c r="G11" s="258"/>
      <c r="H11" s="258"/>
      <c r="I11" s="258"/>
      <c r="J11" s="258"/>
      <c r="K11" s="182"/>
      <c r="L11" s="182"/>
    </row>
    <row r="12" spans="2:12">
      <c r="B12" s="249">
        <v>1057</v>
      </c>
      <c r="C12" s="259"/>
      <c r="D12" s="7" t="s">
        <v>13</v>
      </c>
      <c r="E12" s="247">
        <f>E20+E26+E39+E32</f>
        <v>1251943.77</v>
      </c>
      <c r="F12" s="247">
        <f>F20+F26+F39+F32</f>
        <v>1790369.7999999998</v>
      </c>
      <c r="G12" s="247">
        <f t="shared" ref="G12:J12" si="0">G20+G26+G39+G32</f>
        <v>0</v>
      </c>
      <c r="H12" s="247">
        <f t="shared" si="0"/>
        <v>0</v>
      </c>
      <c r="I12" s="247">
        <f t="shared" si="0"/>
        <v>0</v>
      </c>
      <c r="J12" s="247">
        <f t="shared" si="0"/>
        <v>1785973.5</v>
      </c>
      <c r="K12" s="247">
        <f t="shared" ref="K12" si="1">K20+K26+K39+K32</f>
        <v>1783085.2</v>
      </c>
      <c r="L12" s="247">
        <f>L20+L26+L39+L32</f>
        <v>1741205</v>
      </c>
    </row>
    <row r="13" spans="2:12" ht="38.25">
      <c r="B13" s="245"/>
      <c r="C13" s="260"/>
      <c r="D13" s="34" t="s">
        <v>14</v>
      </c>
      <c r="E13" s="245"/>
      <c r="F13" s="245"/>
      <c r="G13" s="245"/>
      <c r="H13" s="245"/>
      <c r="I13" s="245"/>
      <c r="J13" s="245"/>
      <c r="K13" s="245"/>
      <c r="L13" s="245"/>
    </row>
    <row r="14" spans="2:12">
      <c r="B14" s="245"/>
      <c r="C14" s="260"/>
      <c r="D14" s="7" t="s">
        <v>15</v>
      </c>
      <c r="E14" s="245"/>
      <c r="F14" s="245"/>
      <c r="G14" s="245"/>
      <c r="H14" s="245"/>
      <c r="I14" s="245"/>
      <c r="J14" s="245"/>
      <c r="K14" s="245"/>
      <c r="L14" s="245"/>
    </row>
    <row r="15" spans="2:12" ht="38.25">
      <c r="B15" s="245"/>
      <c r="C15" s="260"/>
      <c r="D15" s="35" t="s">
        <v>16</v>
      </c>
      <c r="E15" s="245"/>
      <c r="F15" s="245"/>
      <c r="G15" s="245"/>
      <c r="H15" s="245"/>
      <c r="I15" s="245"/>
      <c r="J15" s="245"/>
      <c r="K15" s="245"/>
      <c r="L15" s="245"/>
    </row>
    <row r="16" spans="2:12">
      <c r="B16" s="245"/>
      <c r="C16" s="260"/>
      <c r="D16" s="7" t="s">
        <v>17</v>
      </c>
      <c r="E16" s="245"/>
      <c r="F16" s="245"/>
      <c r="G16" s="245"/>
      <c r="H16" s="245"/>
      <c r="I16" s="245"/>
      <c r="J16" s="245"/>
      <c r="K16" s="245"/>
      <c r="L16" s="245"/>
    </row>
    <row r="17" spans="2:12" ht="46.5" customHeight="1">
      <c r="B17" s="246"/>
      <c r="C17" s="272"/>
      <c r="D17" s="36" t="s">
        <v>18</v>
      </c>
      <c r="E17" s="248"/>
      <c r="F17" s="248"/>
      <c r="G17" s="248"/>
      <c r="H17" s="248"/>
      <c r="I17" s="248"/>
      <c r="J17" s="248"/>
      <c r="K17" s="248"/>
      <c r="L17" s="248"/>
    </row>
    <row r="18" spans="2:12">
      <c r="B18" s="262" t="s">
        <v>22</v>
      </c>
      <c r="C18" s="263"/>
      <c r="D18" s="273"/>
      <c r="E18" s="263"/>
      <c r="F18" s="263"/>
      <c r="G18" s="263"/>
      <c r="H18" s="263"/>
      <c r="I18" s="263"/>
      <c r="J18" s="263"/>
      <c r="K18" s="183"/>
      <c r="L18" s="183"/>
    </row>
    <row r="19" spans="2:12">
      <c r="B19" s="262"/>
      <c r="C19" s="263"/>
      <c r="D19" s="263" t="s">
        <v>23</v>
      </c>
      <c r="E19" s="274"/>
      <c r="F19" s="263"/>
      <c r="G19" s="263"/>
      <c r="H19" s="263"/>
      <c r="I19" s="263"/>
      <c r="J19" s="263"/>
      <c r="K19" s="183"/>
      <c r="L19" s="183"/>
    </row>
    <row r="20" spans="2:12" ht="15" customHeight="1">
      <c r="B20" s="238"/>
      <c r="C20" s="241">
        <v>11001</v>
      </c>
      <c r="D20" s="43" t="s">
        <v>24</v>
      </c>
      <c r="E20" s="173">
        <f>'Հավելված 3 Մաս4'!D39</f>
        <v>1195405.95</v>
      </c>
      <c r="F20" s="173">
        <f>'Հավելված 3 Մաս4'!E39</f>
        <v>1668798.9</v>
      </c>
      <c r="G20" s="173">
        <f>'Հավելված 3 Մաս4'!F39</f>
        <v>0</v>
      </c>
      <c r="H20" s="173">
        <f>'Հավելված 3 Մաս4'!G39</f>
        <v>0</v>
      </c>
      <c r="I20" s="173">
        <f>'Հավելված 3 Մաս4'!H39</f>
        <v>0</v>
      </c>
      <c r="J20" s="173">
        <f>'Հավելված 3 Մաս4'!I39</f>
        <v>1656484.7</v>
      </c>
      <c r="K20" s="173">
        <f>'Հավելված 3 Մաս4'!J39</f>
        <v>1665684.3</v>
      </c>
      <c r="L20" s="173">
        <f>'Հավելված 3 Մաս4'!K39</f>
        <v>1617387.5</v>
      </c>
    </row>
    <row r="21" spans="2:12" ht="41.25" customHeight="1">
      <c r="B21" s="239"/>
      <c r="C21" s="242"/>
      <c r="D21" s="95" t="s">
        <v>16</v>
      </c>
      <c r="E21" s="175"/>
      <c r="F21" s="175"/>
      <c r="G21" s="176"/>
      <c r="H21" s="176"/>
      <c r="I21" s="176"/>
      <c r="J21" s="175"/>
      <c r="K21" s="175"/>
      <c r="L21" s="175"/>
    </row>
    <row r="22" spans="2:12" ht="15" customHeight="1">
      <c r="B22" s="239"/>
      <c r="C22" s="242"/>
      <c r="D22" s="43" t="s">
        <v>25</v>
      </c>
      <c r="E22" s="175"/>
      <c r="F22" s="175"/>
      <c r="G22" s="176"/>
      <c r="H22" s="176"/>
      <c r="I22" s="176"/>
      <c r="J22" s="175"/>
      <c r="K22" s="175"/>
      <c r="L22" s="175"/>
    </row>
    <row r="23" spans="2:12" ht="38.25" customHeight="1">
      <c r="B23" s="239"/>
      <c r="C23" s="242"/>
      <c r="D23" s="95" t="s">
        <v>26</v>
      </c>
      <c r="E23" s="175"/>
      <c r="F23" s="175"/>
      <c r="G23" s="176"/>
      <c r="H23" s="176"/>
      <c r="I23" s="176"/>
      <c r="J23" s="175"/>
      <c r="K23" s="175"/>
      <c r="L23" s="175"/>
    </row>
    <row r="24" spans="2:12" ht="15" customHeight="1">
      <c r="B24" s="239"/>
      <c r="C24" s="242"/>
      <c r="D24" s="43" t="s">
        <v>27</v>
      </c>
      <c r="E24" s="175"/>
      <c r="F24" s="175"/>
      <c r="G24" s="176"/>
      <c r="H24" s="176"/>
      <c r="I24" s="176"/>
      <c r="J24" s="175"/>
      <c r="K24" s="175"/>
      <c r="L24" s="175"/>
    </row>
    <row r="25" spans="2:12" ht="29.25" customHeight="1">
      <c r="B25" s="239"/>
      <c r="C25" s="243"/>
      <c r="D25" s="44" t="s">
        <v>28</v>
      </c>
      <c r="E25" s="177"/>
      <c r="F25" s="177"/>
      <c r="G25" s="178"/>
      <c r="H25" s="178"/>
      <c r="I25" s="178"/>
      <c r="J25" s="177"/>
      <c r="K25" s="177"/>
      <c r="L25" s="177"/>
    </row>
    <row r="26" spans="2:12" ht="15" customHeight="1">
      <c r="B26" s="238"/>
      <c r="C26" s="241">
        <v>11003</v>
      </c>
      <c r="D26" s="7" t="s">
        <v>24</v>
      </c>
      <c r="E26" s="173">
        <f>'Հավելված 3 Մաս4'!D61</f>
        <v>38344.76</v>
      </c>
      <c r="F26" s="173">
        <f>'Հավելված 3 Մաս4'!E61</f>
        <v>42379.199999999997</v>
      </c>
      <c r="G26" s="173">
        <f>'Հավելված 3 Մաս4'!F61</f>
        <v>0</v>
      </c>
      <c r="H26" s="173">
        <f>'Հավելված 3 Մաս4'!G61</f>
        <v>0</v>
      </c>
      <c r="I26" s="173">
        <f>'Հավելված 3 Մաս4'!H61</f>
        <v>0</v>
      </c>
      <c r="J26" s="173">
        <f>'Հավելված 3 Մաս4'!I61</f>
        <v>43814.299999999996</v>
      </c>
      <c r="K26" s="173">
        <f>'Հավելված 3 Մաս4'!J61</f>
        <v>44785.4</v>
      </c>
      <c r="L26" s="173">
        <f>'Հավելված 3 Մաս4'!K61</f>
        <v>45542.000000000007</v>
      </c>
    </row>
    <row r="27" spans="2:12" ht="43.5" customHeight="1">
      <c r="B27" s="239"/>
      <c r="C27" s="242"/>
      <c r="D27" s="23" t="s">
        <v>30</v>
      </c>
      <c r="E27" s="175"/>
      <c r="F27" s="175"/>
      <c r="G27" s="176"/>
      <c r="H27" s="176"/>
      <c r="I27" s="176"/>
      <c r="J27" s="176"/>
      <c r="K27" s="176"/>
      <c r="L27" s="176"/>
    </row>
    <row r="28" spans="2:12">
      <c r="B28" s="239"/>
      <c r="C28" s="242"/>
      <c r="D28" s="7" t="s">
        <v>25</v>
      </c>
      <c r="E28" s="175"/>
      <c r="F28" s="175"/>
      <c r="G28" s="176"/>
      <c r="H28" s="176"/>
      <c r="I28" s="176"/>
      <c r="J28" s="176"/>
      <c r="K28" s="176"/>
      <c r="L28" s="176"/>
    </row>
    <row r="29" spans="2:12" ht="43.5" customHeight="1">
      <c r="B29" s="239"/>
      <c r="C29" s="242"/>
      <c r="D29" s="23" t="s">
        <v>31</v>
      </c>
      <c r="E29" s="175"/>
      <c r="F29" s="175"/>
      <c r="G29" s="176"/>
      <c r="H29" s="176"/>
      <c r="I29" s="176"/>
      <c r="J29" s="176"/>
      <c r="K29" s="176"/>
      <c r="L29" s="176"/>
    </row>
    <row r="30" spans="2:12">
      <c r="B30" s="239"/>
      <c r="C30" s="242"/>
      <c r="D30" s="7" t="s">
        <v>27</v>
      </c>
      <c r="E30" s="175"/>
      <c r="F30" s="175"/>
      <c r="G30" s="176"/>
      <c r="H30" s="176"/>
      <c r="I30" s="176"/>
      <c r="J30" s="176"/>
      <c r="K30" s="176"/>
      <c r="L30" s="176"/>
    </row>
    <row r="31" spans="2:12">
      <c r="B31" s="239"/>
      <c r="C31" s="243"/>
      <c r="D31" s="44" t="s">
        <v>28</v>
      </c>
      <c r="E31" s="177"/>
      <c r="F31" s="177"/>
      <c r="G31" s="178"/>
      <c r="H31" s="178"/>
      <c r="I31" s="178"/>
      <c r="J31" s="178"/>
      <c r="K31" s="178"/>
      <c r="L31" s="178"/>
    </row>
    <row r="32" spans="2:12">
      <c r="B32" s="264"/>
      <c r="C32" s="241">
        <v>11007</v>
      </c>
      <c r="D32" s="7" t="s">
        <v>24</v>
      </c>
      <c r="E32" s="179">
        <f>'Հավելված 3 Մաս4'!D81</f>
        <v>0</v>
      </c>
      <c r="F32" s="179">
        <f>'Հավելված 3 Մաս4'!E81</f>
        <v>59271.9</v>
      </c>
      <c r="G32" s="179">
        <f>'Հավելված 3 Մաս4'!F81</f>
        <v>0</v>
      </c>
      <c r="H32" s="179">
        <f>'Հավելված 3 Մաս4'!G81</f>
        <v>0</v>
      </c>
      <c r="I32" s="179">
        <f>'Հավելված 3 Մաս4'!H81</f>
        <v>0</v>
      </c>
      <c r="J32" s="179">
        <f>'Հավելված 3 Մաս4'!I81</f>
        <v>63275.5</v>
      </c>
      <c r="K32" s="179">
        <f>'Հավելված 3 Մաս4'!J81</f>
        <v>63275.5</v>
      </c>
      <c r="L32" s="179">
        <f>'Հավելված 3 Մաս4'!K81</f>
        <v>63275.5</v>
      </c>
    </row>
    <row r="33" spans="2:12" ht="43.5" customHeight="1">
      <c r="B33" s="265"/>
      <c r="C33" s="242"/>
      <c r="D33" s="48" t="s">
        <v>360</v>
      </c>
      <c r="E33" s="180"/>
      <c r="F33" s="176"/>
      <c r="G33" s="176"/>
      <c r="H33" s="176"/>
      <c r="I33" s="176"/>
      <c r="J33" s="180"/>
      <c r="K33" s="180"/>
      <c r="L33" s="180"/>
    </row>
    <row r="34" spans="2:12">
      <c r="B34" s="265"/>
      <c r="C34" s="242"/>
      <c r="D34" s="86" t="s">
        <v>25</v>
      </c>
      <c r="E34" s="180"/>
      <c r="F34" s="176"/>
      <c r="G34" s="176"/>
      <c r="H34" s="176"/>
      <c r="I34" s="176"/>
      <c r="J34" s="180"/>
      <c r="K34" s="180"/>
      <c r="L34" s="180"/>
    </row>
    <row r="35" spans="2:12" ht="48" customHeight="1">
      <c r="B35" s="265"/>
      <c r="C35" s="242"/>
      <c r="D35" s="48" t="s">
        <v>360</v>
      </c>
      <c r="E35" s="180"/>
      <c r="F35" s="176"/>
      <c r="G35" s="176"/>
      <c r="H35" s="176"/>
      <c r="I35" s="176"/>
      <c r="J35" s="180"/>
      <c r="K35" s="180"/>
      <c r="L35" s="180"/>
    </row>
    <row r="36" spans="2:12">
      <c r="B36" s="265"/>
      <c r="C36" s="242"/>
      <c r="D36" s="86" t="s">
        <v>27</v>
      </c>
      <c r="E36" s="180"/>
      <c r="F36" s="176"/>
      <c r="G36" s="176"/>
      <c r="H36" s="176"/>
      <c r="I36" s="176"/>
      <c r="J36" s="180"/>
      <c r="K36" s="180"/>
      <c r="L36" s="180"/>
    </row>
    <row r="37" spans="2:12">
      <c r="B37" s="266"/>
      <c r="C37" s="243"/>
      <c r="D37" s="44" t="s">
        <v>28</v>
      </c>
      <c r="E37" s="181"/>
      <c r="F37" s="178"/>
      <c r="G37" s="178"/>
      <c r="H37" s="178"/>
      <c r="I37" s="178"/>
      <c r="J37" s="181"/>
      <c r="K37" s="181"/>
      <c r="L37" s="181"/>
    </row>
    <row r="38" spans="2:12">
      <c r="B38" s="262"/>
      <c r="C38" s="263"/>
      <c r="D38" s="263" t="s">
        <v>32</v>
      </c>
      <c r="E38" s="263"/>
      <c r="F38" s="263"/>
      <c r="G38" s="263"/>
      <c r="H38" s="263"/>
      <c r="I38" s="263"/>
      <c r="J38" s="263"/>
      <c r="K38" s="183"/>
      <c r="L38" s="183"/>
    </row>
    <row r="39" spans="2:12" ht="15" customHeight="1">
      <c r="B39" s="238"/>
      <c r="C39" s="241">
        <v>31001</v>
      </c>
      <c r="D39" s="7" t="s">
        <v>24</v>
      </c>
      <c r="E39" s="173">
        <f>'Հավելված 3 Մաս4'!D97</f>
        <v>18193.060000000001</v>
      </c>
      <c r="F39" s="173">
        <f>'Հավելված 3 Մաս4'!E97</f>
        <v>19919.8</v>
      </c>
      <c r="G39" s="173">
        <f>'Հավելված 3 Մաս4'!F97</f>
        <v>0</v>
      </c>
      <c r="H39" s="173">
        <f>'Հավելված 3 Մաս4'!G97</f>
        <v>0</v>
      </c>
      <c r="I39" s="173">
        <f>'Հավելված 3 Մաս4'!H97</f>
        <v>0</v>
      </c>
      <c r="J39" s="173">
        <f>'Հավելված 3 Մաս4'!I97</f>
        <v>22399</v>
      </c>
      <c r="K39" s="173">
        <f>'Հավելված 3 Մաս4'!J97</f>
        <v>9340</v>
      </c>
      <c r="L39" s="173">
        <f>'Հավելված 3 Մաս4'!K97</f>
        <v>15000</v>
      </c>
    </row>
    <row r="40" spans="2:12" ht="25.5">
      <c r="B40" s="239"/>
      <c r="C40" s="242"/>
      <c r="D40" s="45" t="s">
        <v>33</v>
      </c>
      <c r="E40" s="175"/>
      <c r="F40" s="176"/>
      <c r="G40" s="175"/>
      <c r="H40" s="176"/>
      <c r="I40" s="176"/>
      <c r="J40" s="176"/>
      <c r="K40" s="176"/>
      <c r="L40" s="176"/>
    </row>
    <row r="41" spans="2:12">
      <c r="B41" s="239"/>
      <c r="C41" s="242"/>
      <c r="D41" s="7" t="s">
        <v>25</v>
      </c>
      <c r="E41" s="175"/>
      <c r="F41" s="176"/>
      <c r="G41" s="175"/>
      <c r="H41" s="176"/>
      <c r="I41" s="176"/>
      <c r="J41" s="176"/>
      <c r="K41" s="176"/>
      <c r="L41" s="176"/>
    </row>
    <row r="42" spans="2:12" ht="38.25">
      <c r="B42" s="239"/>
      <c r="C42" s="242"/>
      <c r="D42" s="23" t="s">
        <v>34</v>
      </c>
      <c r="E42" s="175"/>
      <c r="F42" s="176"/>
      <c r="G42" s="175"/>
      <c r="H42" s="176"/>
      <c r="I42" s="176"/>
      <c r="J42" s="176"/>
      <c r="K42" s="176"/>
      <c r="L42" s="176"/>
    </row>
    <row r="43" spans="2:12">
      <c r="B43" s="239"/>
      <c r="C43" s="242"/>
      <c r="D43" s="7" t="s">
        <v>27</v>
      </c>
      <c r="E43" s="175"/>
      <c r="F43" s="176"/>
      <c r="G43" s="175"/>
      <c r="H43" s="176"/>
      <c r="I43" s="176"/>
      <c r="J43" s="176"/>
      <c r="K43" s="176"/>
      <c r="L43" s="176"/>
    </row>
    <row r="44" spans="2:12" ht="25.5">
      <c r="B44" s="239"/>
      <c r="C44" s="243"/>
      <c r="D44" s="46" t="s">
        <v>35</v>
      </c>
      <c r="E44" s="177"/>
      <c r="F44" s="178"/>
      <c r="G44" s="177"/>
      <c r="H44" s="178"/>
      <c r="I44" s="178"/>
      <c r="J44" s="178"/>
      <c r="K44" s="178"/>
      <c r="L44" s="178"/>
    </row>
    <row r="45" spans="2:12">
      <c r="B45" s="257" t="s">
        <v>7</v>
      </c>
      <c r="C45" s="258"/>
      <c r="D45" s="258"/>
      <c r="E45" s="258"/>
      <c r="F45" s="258"/>
      <c r="G45" s="258"/>
      <c r="H45" s="258"/>
      <c r="I45" s="258"/>
      <c r="J45" s="258"/>
      <c r="K45" s="182"/>
      <c r="L45" s="182"/>
    </row>
    <row r="46" spans="2:12">
      <c r="B46" s="241">
        <v>1052</v>
      </c>
      <c r="C46" s="259"/>
      <c r="D46" s="7" t="s">
        <v>13</v>
      </c>
      <c r="E46" s="249">
        <f>E54</f>
        <v>313662.42</v>
      </c>
      <c r="F46" s="249">
        <f t="shared" ref="F46:J46" si="2">F54</f>
        <v>330585.80449999997</v>
      </c>
      <c r="G46" s="249">
        <f t="shared" si="2"/>
        <v>0</v>
      </c>
      <c r="H46" s="249">
        <f t="shared" si="2"/>
        <v>0</v>
      </c>
      <c r="I46" s="249">
        <f t="shared" si="2"/>
        <v>0</v>
      </c>
      <c r="J46" s="249">
        <f t="shared" si="2"/>
        <v>330585.80449999997</v>
      </c>
      <c r="K46" s="249">
        <f t="shared" ref="K46:L46" si="3">K54</f>
        <v>330585.80449999997</v>
      </c>
      <c r="L46" s="249">
        <f t="shared" si="3"/>
        <v>330585.80449999997</v>
      </c>
    </row>
    <row r="47" spans="2:12" ht="25.5">
      <c r="B47" s="242"/>
      <c r="C47" s="260"/>
      <c r="D47" s="47" t="s">
        <v>36</v>
      </c>
      <c r="E47" s="250"/>
      <c r="F47" s="250"/>
      <c r="G47" s="250"/>
      <c r="H47" s="250"/>
      <c r="I47" s="250"/>
      <c r="J47" s="250"/>
      <c r="K47" s="250"/>
      <c r="L47" s="250"/>
    </row>
    <row r="48" spans="2:12">
      <c r="B48" s="242"/>
      <c r="C48" s="260"/>
      <c r="D48" s="7" t="s">
        <v>15</v>
      </c>
      <c r="E48" s="250"/>
      <c r="F48" s="250"/>
      <c r="G48" s="250"/>
      <c r="H48" s="250"/>
      <c r="I48" s="250"/>
      <c r="J48" s="250"/>
      <c r="K48" s="250"/>
      <c r="L48" s="250"/>
    </row>
    <row r="49" spans="2:12">
      <c r="B49" s="242"/>
      <c r="C49" s="260"/>
      <c r="D49" s="8" t="s">
        <v>37</v>
      </c>
      <c r="E49" s="250"/>
      <c r="F49" s="250"/>
      <c r="G49" s="250"/>
      <c r="H49" s="250"/>
      <c r="I49" s="250"/>
      <c r="J49" s="250"/>
      <c r="K49" s="250"/>
      <c r="L49" s="250"/>
    </row>
    <row r="50" spans="2:12">
      <c r="B50" s="242"/>
      <c r="C50" s="260"/>
      <c r="D50" s="7" t="s">
        <v>17</v>
      </c>
      <c r="E50" s="250"/>
      <c r="F50" s="250"/>
      <c r="G50" s="250"/>
      <c r="H50" s="250"/>
      <c r="I50" s="250"/>
      <c r="J50" s="250"/>
      <c r="K50" s="250"/>
      <c r="L50" s="250"/>
    </row>
    <row r="51" spans="2:12" ht="46.5" customHeight="1">
      <c r="B51" s="243"/>
      <c r="C51" s="261"/>
      <c r="D51" s="47" t="s">
        <v>38</v>
      </c>
      <c r="E51" s="251"/>
      <c r="F51" s="251"/>
      <c r="G51" s="251"/>
      <c r="H51" s="251"/>
      <c r="I51" s="251"/>
      <c r="J51" s="251"/>
      <c r="K51" s="251"/>
      <c r="L51" s="251"/>
    </row>
    <row r="52" spans="2:12" ht="14.25" customHeight="1">
      <c r="B52" s="262" t="s">
        <v>22</v>
      </c>
      <c r="C52" s="263"/>
      <c r="D52" s="263"/>
      <c r="E52" s="263"/>
      <c r="F52" s="263"/>
      <c r="G52" s="263"/>
      <c r="H52" s="263"/>
      <c r="I52" s="263"/>
      <c r="J52" s="263"/>
      <c r="K52" s="183"/>
      <c r="L52" s="183"/>
    </row>
    <row r="53" spans="2:12">
      <c r="B53" s="262"/>
      <c r="C53" s="263"/>
      <c r="D53" s="263" t="s">
        <v>23</v>
      </c>
      <c r="E53" s="263"/>
      <c r="F53" s="263"/>
      <c r="G53" s="263"/>
      <c r="H53" s="263"/>
      <c r="I53" s="263"/>
      <c r="J53" s="263"/>
      <c r="K53" s="183"/>
      <c r="L53" s="183"/>
    </row>
    <row r="54" spans="2:12" ht="15" customHeight="1">
      <c r="B54" s="238"/>
      <c r="C54" s="249">
        <v>11001</v>
      </c>
      <c r="D54" s="7" t="s">
        <v>24</v>
      </c>
      <c r="E54" s="174">
        <f>'Հավելված 3 Մաս4'!D128</f>
        <v>313662.42</v>
      </c>
      <c r="F54" s="174">
        <f>'Հավելված 3 Մաս4'!E128</f>
        <v>330585.80449999997</v>
      </c>
      <c r="G54" s="174">
        <f>'Հավելված 3 Մաս4'!F128</f>
        <v>0</v>
      </c>
      <c r="H54" s="174">
        <f>'Հավելված 3 Մաս4'!G128</f>
        <v>0</v>
      </c>
      <c r="I54" s="174">
        <f>'Հավելված 3 Մաս4'!H128</f>
        <v>0</v>
      </c>
      <c r="J54" s="174">
        <f>'Հավելված 3 Մաս4'!I128</f>
        <v>330585.80449999997</v>
      </c>
      <c r="K54" s="174">
        <f>'Հավելված 3 Մաս4'!J128</f>
        <v>330585.80449999997</v>
      </c>
      <c r="L54" s="174">
        <f>'Հավելված 3 Մաս4'!K128</f>
        <v>330585.80449999997</v>
      </c>
    </row>
    <row r="55" spans="2:12" ht="25.5">
      <c r="B55" s="239"/>
      <c r="C55" s="245"/>
      <c r="D55" s="8" t="s">
        <v>39</v>
      </c>
      <c r="E55" s="175"/>
      <c r="F55" s="175"/>
      <c r="G55" s="175"/>
      <c r="H55" s="175"/>
      <c r="I55" s="175"/>
      <c r="J55" s="175"/>
      <c r="K55" s="175"/>
      <c r="L55" s="175"/>
    </row>
    <row r="56" spans="2:12">
      <c r="B56" s="239"/>
      <c r="C56" s="245"/>
      <c r="D56" s="7" t="s">
        <v>25</v>
      </c>
      <c r="E56" s="175"/>
      <c r="F56" s="175"/>
      <c r="G56" s="175"/>
      <c r="H56" s="175"/>
      <c r="I56" s="175"/>
      <c r="J56" s="175"/>
      <c r="K56" s="175"/>
      <c r="L56" s="175"/>
    </row>
    <row r="57" spans="2:12" ht="102" customHeight="1">
      <c r="B57" s="239"/>
      <c r="C57" s="245"/>
      <c r="D57" s="160" t="s">
        <v>275</v>
      </c>
      <c r="E57" s="175"/>
      <c r="F57" s="175"/>
      <c r="G57" s="175"/>
      <c r="H57" s="175"/>
      <c r="I57" s="175"/>
      <c r="J57" s="175"/>
      <c r="K57" s="175"/>
      <c r="L57" s="175"/>
    </row>
    <row r="58" spans="2:12">
      <c r="B58" s="239"/>
      <c r="C58" s="245"/>
      <c r="D58" s="7" t="s">
        <v>27</v>
      </c>
      <c r="E58" s="175"/>
      <c r="F58" s="175"/>
      <c r="G58" s="175"/>
      <c r="H58" s="175"/>
      <c r="I58" s="175"/>
      <c r="J58" s="175"/>
      <c r="K58" s="175"/>
      <c r="L58" s="175"/>
    </row>
    <row r="59" spans="2:12" ht="29.25" customHeight="1">
      <c r="B59" s="239"/>
      <c r="C59" s="246"/>
      <c r="D59" s="44" t="s">
        <v>28</v>
      </c>
      <c r="E59" s="177"/>
      <c r="F59" s="177"/>
      <c r="G59" s="177"/>
      <c r="H59" s="177"/>
      <c r="I59" s="177"/>
      <c r="J59" s="177"/>
      <c r="K59" s="175"/>
      <c r="L59" s="175"/>
    </row>
    <row r="60" spans="2:12">
      <c r="B60" s="257" t="s">
        <v>7</v>
      </c>
      <c r="C60" s="258"/>
      <c r="D60" s="258"/>
      <c r="E60" s="258"/>
      <c r="F60" s="258"/>
      <c r="G60" s="258"/>
      <c r="H60" s="258"/>
      <c r="I60" s="258"/>
      <c r="J60" s="258"/>
      <c r="K60" s="182"/>
      <c r="L60" s="182"/>
    </row>
    <row r="61" spans="2:12">
      <c r="B61" s="249">
        <v>1093</v>
      </c>
      <c r="C61" s="259"/>
      <c r="D61" s="7" t="s">
        <v>13</v>
      </c>
      <c r="E61" s="247">
        <f t="shared" ref="E61:F61" si="4">E69+E81+E75</f>
        <v>642917.5</v>
      </c>
      <c r="F61" s="247">
        <f t="shared" si="4"/>
        <v>672149</v>
      </c>
      <c r="G61" s="247">
        <f>G69+G81+G75</f>
        <v>63671.199999999997</v>
      </c>
      <c r="H61" s="247">
        <f>H69+H81+H75</f>
        <v>127594.4</v>
      </c>
      <c r="I61" s="247">
        <f>I69+I81+I75</f>
        <v>191047.2</v>
      </c>
      <c r="J61" s="247">
        <f t="shared" ref="J61:L61" si="5">J69+J81+J75</f>
        <v>766041.3</v>
      </c>
      <c r="K61" s="247">
        <f t="shared" ref="K61" si="6">K69+K81+K75</f>
        <v>766041.3</v>
      </c>
      <c r="L61" s="247">
        <f t="shared" si="5"/>
        <v>766041.3</v>
      </c>
    </row>
    <row r="62" spans="2:12">
      <c r="B62" s="245"/>
      <c r="C62" s="260"/>
      <c r="D62" s="47" t="s">
        <v>40</v>
      </c>
      <c r="E62" s="245"/>
      <c r="F62" s="245"/>
      <c r="G62" s="245"/>
      <c r="H62" s="245"/>
      <c r="I62" s="245"/>
      <c r="J62" s="245"/>
      <c r="K62" s="245"/>
      <c r="L62" s="245"/>
    </row>
    <row r="63" spans="2:12">
      <c r="B63" s="245"/>
      <c r="C63" s="260"/>
      <c r="D63" s="7" t="s">
        <v>15</v>
      </c>
      <c r="E63" s="245"/>
      <c r="F63" s="245"/>
      <c r="G63" s="245"/>
      <c r="H63" s="245"/>
      <c r="I63" s="245"/>
      <c r="J63" s="245"/>
      <c r="K63" s="245"/>
      <c r="L63" s="245"/>
    </row>
    <row r="64" spans="2:12" ht="25.5">
      <c r="B64" s="245"/>
      <c r="C64" s="260"/>
      <c r="D64" s="8" t="s">
        <v>41</v>
      </c>
      <c r="E64" s="245"/>
      <c r="F64" s="245"/>
      <c r="G64" s="245"/>
      <c r="H64" s="245"/>
      <c r="I64" s="245"/>
      <c r="J64" s="245"/>
      <c r="K64" s="245"/>
      <c r="L64" s="245"/>
    </row>
    <row r="65" spans="2:12">
      <c r="B65" s="245"/>
      <c r="C65" s="260"/>
      <c r="D65" s="7" t="s">
        <v>17</v>
      </c>
      <c r="E65" s="245"/>
      <c r="F65" s="245"/>
      <c r="G65" s="245"/>
      <c r="H65" s="245"/>
      <c r="I65" s="245"/>
      <c r="J65" s="245"/>
      <c r="K65" s="245"/>
      <c r="L65" s="245"/>
    </row>
    <row r="66" spans="2:12" ht="46.5" customHeight="1">
      <c r="B66" s="246"/>
      <c r="C66" s="261"/>
      <c r="D66" s="47" t="s">
        <v>42</v>
      </c>
      <c r="E66" s="246"/>
      <c r="F66" s="246"/>
      <c r="G66" s="246"/>
      <c r="H66" s="246"/>
      <c r="I66" s="246"/>
      <c r="J66" s="246"/>
      <c r="K66" s="246"/>
      <c r="L66" s="246"/>
    </row>
    <row r="67" spans="2:12" ht="14.25" customHeight="1">
      <c r="B67" s="262" t="s">
        <v>22</v>
      </c>
      <c r="C67" s="263"/>
      <c r="D67" s="263"/>
      <c r="E67" s="263"/>
      <c r="F67" s="263"/>
      <c r="G67" s="263"/>
      <c r="H67" s="263"/>
      <c r="I67" s="263"/>
      <c r="J67" s="263"/>
      <c r="K67" s="183"/>
      <c r="L67" s="183"/>
    </row>
    <row r="68" spans="2:12">
      <c r="B68" s="262"/>
      <c r="C68" s="263"/>
      <c r="D68" s="263" t="s">
        <v>23</v>
      </c>
      <c r="E68" s="263"/>
      <c r="F68" s="263"/>
      <c r="G68" s="263"/>
      <c r="H68" s="263"/>
      <c r="I68" s="263"/>
      <c r="J68" s="263"/>
      <c r="K68" s="183"/>
      <c r="L68" s="183"/>
    </row>
    <row r="69" spans="2:12" ht="15" customHeight="1">
      <c r="B69" s="238"/>
      <c r="C69" s="241">
        <v>11001</v>
      </c>
      <c r="D69" s="7" t="s">
        <v>24</v>
      </c>
      <c r="E69" s="174">
        <f>'Հավելված 3 Մաս4'!D152</f>
        <v>377272.1</v>
      </c>
      <c r="F69" s="174">
        <f>'Հավելված 3 Մաս4'!E152</f>
        <v>417485.6</v>
      </c>
      <c r="G69" s="174">
        <f>'Հավելված 3 Մաս4'!F152</f>
        <v>0</v>
      </c>
      <c r="H69" s="174">
        <f>'Հավելված 3 Մաս4'!G152</f>
        <v>0</v>
      </c>
      <c r="I69" s="174">
        <f>'Հավելված 3 Մաս4'!H152</f>
        <v>0</v>
      </c>
      <c r="J69" s="174">
        <f>'Հավելված 3 Մաս4'!I152</f>
        <v>511377.9</v>
      </c>
      <c r="K69" s="174">
        <f>'Հավելված 3 Մաս4'!J152</f>
        <v>511377.9</v>
      </c>
      <c r="L69" s="174">
        <f>'Հավելված 3 Մաս4'!K152</f>
        <v>511377.9</v>
      </c>
    </row>
    <row r="70" spans="2:12">
      <c r="B70" s="239"/>
      <c r="C70" s="242"/>
      <c r="D70" s="23" t="s">
        <v>43</v>
      </c>
      <c r="E70" s="175"/>
      <c r="F70" s="175"/>
      <c r="G70" s="185"/>
      <c r="H70" s="185"/>
      <c r="I70" s="185"/>
      <c r="J70" s="175"/>
      <c r="K70" s="175"/>
      <c r="L70" s="175"/>
    </row>
    <row r="71" spans="2:12">
      <c r="B71" s="239"/>
      <c r="C71" s="242"/>
      <c r="D71" s="7" t="s">
        <v>25</v>
      </c>
      <c r="E71" s="175"/>
      <c r="F71" s="175"/>
      <c r="G71" s="185"/>
      <c r="H71" s="185"/>
      <c r="I71" s="185"/>
      <c r="J71" s="175"/>
      <c r="K71" s="175"/>
      <c r="L71" s="175"/>
    </row>
    <row r="72" spans="2:12" ht="48.75" customHeight="1">
      <c r="B72" s="239"/>
      <c r="C72" s="242"/>
      <c r="D72" s="48" t="s">
        <v>44</v>
      </c>
      <c r="E72" s="175"/>
      <c r="F72" s="175"/>
      <c r="G72" s="185"/>
      <c r="H72" s="185"/>
      <c r="I72" s="185"/>
      <c r="J72" s="175"/>
      <c r="K72" s="175"/>
      <c r="L72" s="175"/>
    </row>
    <row r="73" spans="2:12">
      <c r="B73" s="239"/>
      <c r="C73" s="242"/>
      <c r="D73" s="7" t="s">
        <v>27</v>
      </c>
      <c r="E73" s="175"/>
      <c r="F73" s="175"/>
      <c r="G73" s="185"/>
      <c r="H73" s="185"/>
      <c r="I73" s="185"/>
      <c r="J73" s="175"/>
      <c r="K73" s="175"/>
      <c r="L73" s="175"/>
    </row>
    <row r="74" spans="2:12" ht="19.5" customHeight="1">
      <c r="B74" s="239"/>
      <c r="C74" s="243"/>
      <c r="D74" s="44" t="s">
        <v>28</v>
      </c>
      <c r="E74" s="177"/>
      <c r="F74" s="177"/>
      <c r="G74" s="186"/>
      <c r="H74" s="186"/>
      <c r="I74" s="186"/>
      <c r="J74" s="177"/>
      <c r="K74" s="177"/>
      <c r="L74" s="177"/>
    </row>
    <row r="75" spans="2:12" ht="19.5" customHeight="1">
      <c r="B75" s="146"/>
      <c r="C75" s="241">
        <v>11002</v>
      </c>
      <c r="D75" s="7" t="s">
        <v>24</v>
      </c>
      <c r="E75" s="174">
        <f>'Հավելված 3 Մաս4'!D167</f>
        <v>22350</v>
      </c>
      <c r="F75" s="174">
        <f>'Հավելված 3 Մաս4'!E167</f>
        <v>34000</v>
      </c>
      <c r="G75" s="174">
        <f>'Հավելված 3 Մաս4'!F167</f>
        <v>8500</v>
      </c>
      <c r="H75" s="174">
        <f>'Հավելված 3 Մաս4'!G167</f>
        <v>17000</v>
      </c>
      <c r="I75" s="174">
        <f>'Հավելված 3 Մաս4'!H167</f>
        <v>25500</v>
      </c>
      <c r="J75" s="174">
        <f>'Հավելված 3 Մաս4'!I167</f>
        <v>34000</v>
      </c>
      <c r="K75" s="174">
        <f>'Հավելված 3 Մաս4'!J167</f>
        <v>34000</v>
      </c>
      <c r="L75" s="174">
        <f>'Հավելված 3 Մաս4'!K167</f>
        <v>34000</v>
      </c>
    </row>
    <row r="76" spans="2:12" ht="25.5" customHeight="1">
      <c r="B76" s="146"/>
      <c r="C76" s="242"/>
      <c r="D76" s="47" t="s">
        <v>251</v>
      </c>
      <c r="E76" s="176"/>
      <c r="F76" s="176"/>
      <c r="G76" s="185"/>
      <c r="H76" s="185"/>
      <c r="I76" s="185"/>
      <c r="J76" s="176"/>
      <c r="K76" s="176"/>
      <c r="L76" s="176"/>
    </row>
    <row r="77" spans="2:12" ht="19.5" customHeight="1">
      <c r="B77" s="146"/>
      <c r="C77" s="242"/>
      <c r="D77" s="7" t="s">
        <v>25</v>
      </c>
      <c r="E77" s="176"/>
      <c r="F77" s="176"/>
      <c r="G77" s="185"/>
      <c r="H77" s="185"/>
      <c r="I77" s="185"/>
      <c r="J77" s="176"/>
      <c r="K77" s="176"/>
      <c r="L77" s="176"/>
    </row>
    <row r="78" spans="2:12" ht="44.25" customHeight="1">
      <c r="B78" s="146"/>
      <c r="C78" s="242"/>
      <c r="D78" s="8" t="s">
        <v>252</v>
      </c>
      <c r="E78" s="176"/>
      <c r="F78" s="176"/>
      <c r="G78" s="185"/>
      <c r="H78" s="185"/>
      <c r="I78" s="185"/>
      <c r="J78" s="176"/>
      <c r="K78" s="176"/>
      <c r="L78" s="176"/>
    </row>
    <row r="79" spans="2:12" ht="19.5" customHeight="1">
      <c r="B79" s="146"/>
      <c r="C79" s="242"/>
      <c r="D79" s="7" t="s">
        <v>27</v>
      </c>
      <c r="E79" s="176"/>
      <c r="F79" s="176"/>
      <c r="G79" s="185"/>
      <c r="H79" s="185"/>
      <c r="I79" s="185"/>
      <c r="J79" s="176"/>
      <c r="K79" s="176"/>
      <c r="L79" s="176"/>
    </row>
    <row r="80" spans="2:12" ht="19.5" customHeight="1">
      <c r="B80" s="146"/>
      <c r="C80" s="243"/>
      <c r="D80" s="44" t="s">
        <v>28</v>
      </c>
      <c r="E80" s="178"/>
      <c r="F80" s="178"/>
      <c r="G80" s="186"/>
      <c r="H80" s="186"/>
      <c r="I80" s="186"/>
      <c r="J80" s="178"/>
      <c r="K80" s="178"/>
      <c r="L80" s="178"/>
    </row>
    <row r="81" spans="2:12" ht="15" customHeight="1">
      <c r="B81" s="238"/>
      <c r="C81" s="241">
        <v>11003</v>
      </c>
      <c r="D81" s="7" t="s">
        <v>24</v>
      </c>
      <c r="E81" s="252">
        <v>243295.4</v>
      </c>
      <c r="F81" s="252">
        <v>220663.4</v>
      </c>
      <c r="G81" s="252">
        <v>55171.199999999997</v>
      </c>
      <c r="H81" s="252">
        <v>110594.4</v>
      </c>
      <c r="I81" s="252">
        <v>165547.20000000001</v>
      </c>
      <c r="J81" s="252">
        <v>220663.4</v>
      </c>
      <c r="K81" s="252">
        <v>220663.4</v>
      </c>
      <c r="L81" s="252">
        <v>220663.4</v>
      </c>
    </row>
    <row r="82" spans="2:12">
      <c r="B82" s="239"/>
      <c r="C82" s="242"/>
      <c r="D82" s="49" t="s">
        <v>45</v>
      </c>
      <c r="E82" s="253"/>
      <c r="F82" s="253"/>
      <c r="G82" s="253"/>
      <c r="H82" s="253"/>
      <c r="I82" s="253"/>
      <c r="J82" s="253"/>
      <c r="K82" s="253"/>
      <c r="L82" s="253"/>
    </row>
    <row r="83" spans="2:12">
      <c r="B83" s="239"/>
      <c r="C83" s="242"/>
      <c r="D83" s="7" t="s">
        <v>25</v>
      </c>
      <c r="E83" s="253"/>
      <c r="F83" s="253"/>
      <c r="G83" s="253"/>
      <c r="H83" s="253"/>
      <c r="I83" s="253"/>
      <c r="J83" s="253"/>
      <c r="K83" s="253"/>
      <c r="L83" s="253"/>
    </row>
    <row r="84" spans="2:12" ht="76.5">
      <c r="B84" s="239"/>
      <c r="C84" s="242"/>
      <c r="D84" s="8" t="s">
        <v>46</v>
      </c>
      <c r="E84" s="253"/>
      <c r="F84" s="253"/>
      <c r="G84" s="253"/>
      <c r="H84" s="253"/>
      <c r="I84" s="253"/>
      <c r="J84" s="253"/>
      <c r="K84" s="253"/>
      <c r="L84" s="253"/>
    </row>
    <row r="85" spans="2:12">
      <c r="B85" s="239"/>
      <c r="C85" s="242"/>
      <c r="D85" s="7" t="s">
        <v>27</v>
      </c>
      <c r="E85" s="253"/>
      <c r="F85" s="253"/>
      <c r="G85" s="253"/>
      <c r="H85" s="253"/>
      <c r="I85" s="253"/>
      <c r="J85" s="253"/>
      <c r="K85" s="253"/>
      <c r="L85" s="253"/>
    </row>
    <row r="86" spans="2:12" ht="23.25" customHeight="1">
      <c r="B86" s="239"/>
      <c r="C86" s="243"/>
      <c r="D86" s="44" t="s">
        <v>28</v>
      </c>
      <c r="E86" s="254"/>
      <c r="F86" s="254"/>
      <c r="G86" s="254"/>
      <c r="H86" s="254"/>
      <c r="I86" s="254"/>
      <c r="J86" s="254"/>
      <c r="K86" s="254"/>
      <c r="L86" s="254"/>
    </row>
    <row r="87" spans="2:12">
      <c r="B87" s="257" t="s">
        <v>7</v>
      </c>
      <c r="C87" s="258"/>
      <c r="D87" s="258"/>
      <c r="E87" s="258"/>
      <c r="F87" s="258"/>
      <c r="G87" s="258"/>
      <c r="H87" s="258"/>
      <c r="I87" s="258"/>
      <c r="J87" s="258"/>
      <c r="K87" s="182"/>
      <c r="L87" s="182"/>
    </row>
    <row r="88" spans="2:12">
      <c r="B88" s="249">
        <v>1120</v>
      </c>
      <c r="C88" s="259"/>
      <c r="D88" s="7" t="s">
        <v>13</v>
      </c>
      <c r="E88" s="247">
        <f>E96+E102+E108+E114+E120+E127+E133+E139</f>
        <v>10084325</v>
      </c>
      <c r="F88" s="247">
        <f t="shared" ref="F88:L88" si="7">F96+F102+F108+F114+F120+F127+F133+F139</f>
        <v>10870134.800000001</v>
      </c>
      <c r="G88" s="247">
        <f t="shared" si="7"/>
        <v>68714.399999999994</v>
      </c>
      <c r="H88" s="247">
        <f t="shared" si="7"/>
        <v>277726.09999999998</v>
      </c>
      <c r="I88" s="247">
        <f t="shared" si="7"/>
        <v>395797.7</v>
      </c>
      <c r="J88" s="247">
        <f t="shared" si="7"/>
        <v>13252764.300000001</v>
      </c>
      <c r="K88" s="247">
        <f t="shared" si="7"/>
        <v>12804458</v>
      </c>
      <c r="L88" s="247">
        <f t="shared" si="7"/>
        <v>12809959.4</v>
      </c>
    </row>
    <row r="89" spans="2:12">
      <c r="B89" s="245"/>
      <c r="C89" s="260"/>
      <c r="D89" s="47" t="s">
        <v>47</v>
      </c>
      <c r="E89" s="245"/>
      <c r="F89" s="245"/>
      <c r="G89" s="245"/>
      <c r="H89" s="245"/>
      <c r="I89" s="245"/>
      <c r="J89" s="245"/>
      <c r="K89" s="245"/>
      <c r="L89" s="245"/>
    </row>
    <row r="90" spans="2:12">
      <c r="B90" s="245"/>
      <c r="C90" s="260"/>
      <c r="D90" s="7" t="s">
        <v>15</v>
      </c>
      <c r="E90" s="245"/>
      <c r="F90" s="245"/>
      <c r="G90" s="245"/>
      <c r="H90" s="245"/>
      <c r="I90" s="245"/>
      <c r="J90" s="245"/>
      <c r="K90" s="245"/>
      <c r="L90" s="245"/>
    </row>
    <row r="91" spans="2:12" ht="25.5">
      <c r="B91" s="245"/>
      <c r="C91" s="260"/>
      <c r="D91" s="8" t="s">
        <v>48</v>
      </c>
      <c r="E91" s="245"/>
      <c r="F91" s="245"/>
      <c r="G91" s="245"/>
      <c r="H91" s="245"/>
      <c r="I91" s="245"/>
      <c r="J91" s="245"/>
      <c r="K91" s="245"/>
      <c r="L91" s="245"/>
    </row>
    <row r="92" spans="2:12">
      <c r="B92" s="245"/>
      <c r="C92" s="260"/>
      <c r="D92" s="7" t="s">
        <v>17</v>
      </c>
      <c r="E92" s="245"/>
      <c r="F92" s="245"/>
      <c r="G92" s="245"/>
      <c r="H92" s="245"/>
      <c r="I92" s="245"/>
      <c r="J92" s="245"/>
      <c r="K92" s="245"/>
      <c r="L92" s="245"/>
    </row>
    <row r="93" spans="2:12" ht="25.5">
      <c r="B93" s="246"/>
      <c r="C93" s="261"/>
      <c r="D93" s="47" t="s">
        <v>49</v>
      </c>
      <c r="E93" s="246"/>
      <c r="F93" s="246"/>
      <c r="G93" s="246"/>
      <c r="H93" s="246"/>
      <c r="I93" s="246"/>
      <c r="J93" s="246"/>
      <c r="K93" s="246"/>
      <c r="L93" s="246"/>
    </row>
    <row r="94" spans="2:12" ht="14.25" customHeight="1">
      <c r="B94" s="262" t="s">
        <v>22</v>
      </c>
      <c r="C94" s="263"/>
      <c r="D94" s="263"/>
      <c r="E94" s="263"/>
      <c r="F94" s="263"/>
      <c r="G94" s="263"/>
      <c r="H94" s="263"/>
      <c r="I94" s="263"/>
      <c r="J94" s="263"/>
      <c r="K94" s="183"/>
      <c r="L94" s="183"/>
    </row>
    <row r="95" spans="2:12">
      <c r="B95" s="262"/>
      <c r="C95" s="263"/>
      <c r="D95" s="263" t="s">
        <v>23</v>
      </c>
      <c r="E95" s="263"/>
      <c r="F95" s="263"/>
      <c r="G95" s="263"/>
      <c r="H95" s="263"/>
      <c r="I95" s="263"/>
      <c r="J95" s="263"/>
      <c r="K95" s="183"/>
      <c r="L95" s="183"/>
    </row>
    <row r="96" spans="2:12" ht="15" customHeight="1">
      <c r="B96" s="238"/>
      <c r="C96" s="241">
        <v>11001</v>
      </c>
      <c r="D96" s="7" t="s">
        <v>24</v>
      </c>
      <c r="E96" s="187">
        <f>'Հավելված 3 Մաս4'!D235</f>
        <v>9307610.6999999993</v>
      </c>
      <c r="F96" s="187">
        <f>'Հավելված 3 Մաս4'!E235</f>
        <v>9332610.9000000004</v>
      </c>
      <c r="G96" s="187">
        <f>'Հավելված 3 Մաս4'!F235</f>
        <v>0</v>
      </c>
      <c r="H96" s="187">
        <f>'Հավելված 3 Մաս4'!G235</f>
        <v>0</v>
      </c>
      <c r="I96" s="187">
        <f>'Հավելված 3 Մաս4'!H235</f>
        <v>0</v>
      </c>
      <c r="J96" s="187">
        <f>'Հավելված 3 Մաս4'!I235</f>
        <v>11261318.4</v>
      </c>
      <c r="K96" s="187">
        <f>'Հավելված 3 Մաս4'!J235</f>
        <v>11261318.4</v>
      </c>
      <c r="L96" s="187">
        <f>'Հավելված 3 Մաս4'!K235</f>
        <v>11261318.4</v>
      </c>
    </row>
    <row r="97" spans="2:12">
      <c r="B97" s="239"/>
      <c r="C97" s="242"/>
      <c r="D97" s="23" t="s">
        <v>50</v>
      </c>
      <c r="E97" s="188"/>
      <c r="F97" s="188"/>
      <c r="G97" s="188"/>
      <c r="H97" s="188"/>
      <c r="I97" s="175"/>
      <c r="J97" s="175"/>
      <c r="K97" s="175"/>
      <c r="L97" s="175"/>
    </row>
    <row r="98" spans="2:12">
      <c r="B98" s="239"/>
      <c r="C98" s="242"/>
      <c r="D98" s="7" t="s">
        <v>25</v>
      </c>
      <c r="E98" s="188"/>
      <c r="F98" s="188"/>
      <c r="G98" s="188"/>
      <c r="H98" s="188"/>
      <c r="I98" s="175"/>
      <c r="J98" s="175"/>
      <c r="K98" s="175"/>
      <c r="L98" s="175"/>
    </row>
    <row r="99" spans="2:12" ht="66.75" customHeight="1">
      <c r="B99" s="239"/>
      <c r="C99" s="242"/>
      <c r="D99" s="48" t="s">
        <v>51</v>
      </c>
      <c r="E99" s="188"/>
      <c r="F99" s="188"/>
      <c r="G99" s="188"/>
      <c r="H99" s="188"/>
      <c r="I99" s="175"/>
      <c r="J99" s="175"/>
      <c r="K99" s="175"/>
      <c r="L99" s="175"/>
    </row>
    <row r="100" spans="2:12">
      <c r="B100" s="239"/>
      <c r="C100" s="242"/>
      <c r="D100" s="7" t="s">
        <v>27</v>
      </c>
      <c r="E100" s="188"/>
      <c r="F100" s="188"/>
      <c r="G100" s="188"/>
      <c r="H100" s="188"/>
      <c r="I100" s="175"/>
      <c r="J100" s="175"/>
      <c r="K100" s="175"/>
      <c r="L100" s="175"/>
    </row>
    <row r="101" spans="2:12" ht="29.25" customHeight="1">
      <c r="B101" s="239"/>
      <c r="C101" s="243"/>
      <c r="D101" s="44" t="s">
        <v>28</v>
      </c>
      <c r="E101" s="189"/>
      <c r="F101" s="189"/>
      <c r="G101" s="189"/>
      <c r="H101" s="189"/>
      <c r="I101" s="177"/>
      <c r="J101" s="177"/>
      <c r="K101" s="177"/>
      <c r="L101" s="177"/>
    </row>
    <row r="102" spans="2:12" ht="15" customHeight="1">
      <c r="B102" s="238"/>
      <c r="C102" s="241">
        <v>11002</v>
      </c>
      <c r="D102" s="7" t="s">
        <v>24</v>
      </c>
      <c r="E102" s="187">
        <f>'Հավելված 3 Մաս4'!D256</f>
        <v>464698.21</v>
      </c>
      <c r="F102" s="187">
        <f>'Հավելված 3 Մաս4'!E256</f>
        <v>530179.69999999995</v>
      </c>
      <c r="G102" s="187">
        <f>'Հավելված 3 Մաս4'!F256</f>
        <v>0</v>
      </c>
      <c r="H102" s="187">
        <f>'Հավելված 3 Մաս4'!G256</f>
        <v>0</v>
      </c>
      <c r="I102" s="187">
        <f>'Հավելված 3 Մաս4'!H256</f>
        <v>0</v>
      </c>
      <c r="J102" s="187">
        <f>'Հավելված 3 Մաս4'!I256</f>
        <v>559053.9</v>
      </c>
      <c r="K102" s="187">
        <f>'Հավելված 3 Մաս4'!J256</f>
        <v>566035.5</v>
      </c>
      <c r="L102" s="187">
        <f>'Հավելված 3 Մաս4'!K256</f>
        <v>571536.9</v>
      </c>
    </row>
    <row r="103" spans="2:12">
      <c r="B103" s="239"/>
      <c r="C103" s="242"/>
      <c r="D103" s="49" t="s">
        <v>52</v>
      </c>
      <c r="E103" s="175"/>
      <c r="F103" s="175"/>
      <c r="G103" s="176"/>
      <c r="H103" s="176"/>
      <c r="I103" s="176"/>
      <c r="J103" s="176"/>
      <c r="K103" s="176"/>
      <c r="L103" s="176"/>
    </row>
    <row r="104" spans="2:12">
      <c r="B104" s="239"/>
      <c r="C104" s="242"/>
      <c r="D104" s="7" t="s">
        <v>25</v>
      </c>
      <c r="E104" s="175"/>
      <c r="F104" s="175"/>
      <c r="G104" s="176"/>
      <c r="H104" s="176"/>
      <c r="I104" s="176"/>
      <c r="J104" s="176"/>
      <c r="K104" s="176"/>
      <c r="L104" s="176"/>
    </row>
    <row r="105" spans="2:12" ht="38.25">
      <c r="B105" s="239"/>
      <c r="C105" s="242"/>
      <c r="D105" s="8" t="s">
        <v>53</v>
      </c>
      <c r="E105" s="175"/>
      <c r="F105" s="175"/>
      <c r="G105" s="176"/>
      <c r="H105" s="176"/>
      <c r="I105" s="176"/>
      <c r="J105" s="176"/>
      <c r="K105" s="176"/>
      <c r="L105" s="176"/>
    </row>
    <row r="106" spans="2:12">
      <c r="B106" s="239"/>
      <c r="C106" s="242"/>
      <c r="D106" s="7" t="s">
        <v>27</v>
      </c>
      <c r="E106" s="175"/>
      <c r="F106" s="175"/>
      <c r="G106" s="176"/>
      <c r="H106" s="176"/>
      <c r="I106" s="176"/>
      <c r="J106" s="176"/>
      <c r="K106" s="176"/>
      <c r="L106" s="176"/>
    </row>
    <row r="107" spans="2:12" ht="29.25" customHeight="1">
      <c r="B107" s="239"/>
      <c r="C107" s="243"/>
      <c r="D107" s="44" t="s">
        <v>28</v>
      </c>
      <c r="E107" s="177"/>
      <c r="F107" s="177"/>
      <c r="G107" s="178"/>
      <c r="H107" s="178"/>
      <c r="I107" s="178"/>
      <c r="J107" s="178"/>
      <c r="K107" s="178"/>
      <c r="L107" s="178"/>
    </row>
    <row r="108" spans="2:12">
      <c r="B108" s="238"/>
      <c r="C108" s="241">
        <v>11004</v>
      </c>
      <c r="D108" s="7" t="s">
        <v>24</v>
      </c>
      <c r="E108" s="184">
        <f>'Հավելված 3 Մաս4'!D272</f>
        <v>70601.070000000007</v>
      </c>
      <c r="F108" s="184">
        <f>'Հավելված 3 Մաս4'!E272</f>
        <v>150000</v>
      </c>
      <c r="G108" s="184">
        <f>'Հավելված 3 Մաս4'!F272</f>
        <v>20000</v>
      </c>
      <c r="H108" s="184">
        <f>'Հավելված 3 Մաս4'!G272</f>
        <v>45000</v>
      </c>
      <c r="I108" s="184">
        <f>'Հավելված 3 Մաս4'!H272</f>
        <v>90000</v>
      </c>
      <c r="J108" s="184">
        <f>'Հավելված 3 Մաս4'!I272</f>
        <v>150000</v>
      </c>
      <c r="K108" s="184">
        <f>'Հավելված 3 Մաս4'!J272</f>
        <v>150000</v>
      </c>
      <c r="L108" s="184">
        <f>'Հավելված 3 Մաս4'!K272</f>
        <v>150000</v>
      </c>
    </row>
    <row r="109" spans="2:12" ht="25.5">
      <c r="B109" s="239"/>
      <c r="C109" s="242"/>
      <c r="D109" s="47" t="s">
        <v>55</v>
      </c>
      <c r="E109" s="185"/>
      <c r="F109" s="176"/>
      <c r="G109" s="176"/>
      <c r="H109" s="176"/>
      <c r="I109" s="176"/>
      <c r="J109" s="176"/>
      <c r="K109" s="176"/>
      <c r="L109" s="176"/>
    </row>
    <row r="110" spans="2:12">
      <c r="B110" s="239"/>
      <c r="C110" s="242"/>
      <c r="D110" s="7" t="s">
        <v>25</v>
      </c>
      <c r="E110" s="185"/>
      <c r="F110" s="176"/>
      <c r="G110" s="176"/>
      <c r="H110" s="176"/>
      <c r="I110" s="176"/>
      <c r="J110" s="176"/>
      <c r="K110" s="176"/>
      <c r="L110" s="176"/>
    </row>
    <row r="111" spans="2:12" ht="43.5" customHeight="1">
      <c r="B111" s="239"/>
      <c r="C111" s="242"/>
      <c r="D111" s="8" t="s">
        <v>56</v>
      </c>
      <c r="E111" s="185"/>
      <c r="F111" s="176"/>
      <c r="G111" s="176"/>
      <c r="H111" s="176"/>
      <c r="I111" s="176"/>
      <c r="J111" s="176"/>
      <c r="K111" s="176"/>
      <c r="L111" s="176"/>
    </row>
    <row r="112" spans="2:12">
      <c r="B112" s="239"/>
      <c r="C112" s="242"/>
      <c r="D112" s="7" t="s">
        <v>27</v>
      </c>
      <c r="E112" s="185"/>
      <c r="F112" s="176"/>
      <c r="G112" s="176"/>
      <c r="H112" s="176"/>
      <c r="I112" s="176"/>
      <c r="J112" s="176"/>
      <c r="K112" s="176"/>
      <c r="L112" s="176"/>
    </row>
    <row r="113" spans="2:12" ht="29.25" customHeight="1">
      <c r="B113" s="239"/>
      <c r="C113" s="243"/>
      <c r="D113" s="44" t="s">
        <v>28</v>
      </c>
      <c r="E113" s="186"/>
      <c r="F113" s="178"/>
      <c r="G113" s="178"/>
      <c r="H113" s="178"/>
      <c r="I113" s="178"/>
      <c r="J113" s="178"/>
      <c r="K113" s="178"/>
      <c r="L113" s="178"/>
    </row>
    <row r="114" spans="2:12">
      <c r="B114" s="238"/>
      <c r="C114" s="241">
        <v>11005</v>
      </c>
      <c r="D114" s="7" t="s">
        <v>24</v>
      </c>
      <c r="E114" s="179">
        <f>'Հավելված 3 Մաս4'!D299</f>
        <v>36927.4</v>
      </c>
      <c r="F114" s="179">
        <f>'Հավելված 3 Մաս4'!E299</f>
        <v>36927.4</v>
      </c>
      <c r="G114" s="179">
        <f>'Հավելված 3 Մաս4'!F299</f>
        <v>48714.400000000001</v>
      </c>
      <c r="H114" s="179">
        <f>'Հավելված 3 Մաս4'!G299</f>
        <v>121786.1</v>
      </c>
      <c r="I114" s="179">
        <f>'Հավելված 3 Մաս4'!H299</f>
        <v>194857.7</v>
      </c>
      <c r="J114" s="179">
        <f>'Հավելված 3 Մաս4'!I299</f>
        <v>243572.1</v>
      </c>
      <c r="K114" s="179">
        <f>'Հավելված 3 Մաս4'!J299</f>
        <v>204343.5</v>
      </c>
      <c r="L114" s="179">
        <f>'Հավելված 3 Մաս4'!K299</f>
        <v>204343.5</v>
      </c>
    </row>
    <row r="115" spans="2:12" ht="38.25">
      <c r="B115" s="239"/>
      <c r="C115" s="242"/>
      <c r="D115" s="44" t="s">
        <v>253</v>
      </c>
      <c r="E115" s="180"/>
      <c r="F115" s="180"/>
      <c r="G115" s="180"/>
      <c r="H115" s="180"/>
      <c r="I115" s="180"/>
      <c r="J115" s="180"/>
      <c r="K115" s="180"/>
      <c r="L115" s="180"/>
    </row>
    <row r="116" spans="2:12">
      <c r="B116" s="239"/>
      <c r="C116" s="242"/>
      <c r="D116" s="7" t="s">
        <v>25</v>
      </c>
      <c r="E116" s="180"/>
      <c r="F116" s="180"/>
      <c r="G116" s="180"/>
      <c r="H116" s="180"/>
      <c r="I116" s="180"/>
      <c r="J116" s="180"/>
      <c r="K116" s="180"/>
      <c r="L116" s="180"/>
    </row>
    <row r="117" spans="2:12" ht="59.25" customHeight="1">
      <c r="B117" s="239"/>
      <c r="C117" s="269"/>
      <c r="D117" s="148" t="s">
        <v>254</v>
      </c>
      <c r="E117" s="180"/>
      <c r="F117" s="180"/>
      <c r="G117" s="180"/>
      <c r="H117" s="180"/>
      <c r="I117" s="180"/>
      <c r="J117" s="180"/>
      <c r="K117" s="180"/>
      <c r="L117" s="180"/>
    </row>
    <row r="118" spans="2:12">
      <c r="B118" s="239"/>
      <c r="C118" s="242"/>
      <c r="D118" s="86" t="s">
        <v>27</v>
      </c>
      <c r="E118" s="180"/>
      <c r="F118" s="180"/>
      <c r="G118" s="180"/>
      <c r="H118" s="180"/>
      <c r="I118" s="180"/>
      <c r="J118" s="180"/>
      <c r="K118" s="180"/>
      <c r="L118" s="180"/>
    </row>
    <row r="119" spans="2:12" ht="24" customHeight="1">
      <c r="B119" s="239"/>
      <c r="C119" s="242"/>
      <c r="D119" s="87" t="s">
        <v>28</v>
      </c>
      <c r="E119" s="181"/>
      <c r="F119" s="181"/>
      <c r="G119" s="181"/>
      <c r="H119" s="181"/>
      <c r="I119" s="181"/>
      <c r="J119" s="181"/>
      <c r="K119" s="181"/>
      <c r="L119" s="181"/>
    </row>
    <row r="120" spans="2:12" ht="19.5" customHeight="1">
      <c r="B120" s="238"/>
      <c r="C120" s="249">
        <v>11007</v>
      </c>
      <c r="D120" s="7" t="s">
        <v>24</v>
      </c>
      <c r="E120" s="174">
        <f>'Հավելված 3 Մաս4'!D315</f>
        <v>197390</v>
      </c>
      <c r="F120" s="174">
        <f>'Հավելված 3 Մաս4'!E315</f>
        <v>706276.8</v>
      </c>
      <c r="G120" s="174">
        <f>'Հավելված 3 Մաս4'!F315</f>
        <v>0</v>
      </c>
      <c r="H120" s="174">
        <f>'Հավելված 3 Մաս4'!G315</f>
        <v>0</v>
      </c>
      <c r="I120" s="174">
        <f>'Հավելված 3 Մաս4'!H315</f>
        <v>0</v>
      </c>
      <c r="J120" s="174">
        <f>'Հավելված 3 Մաս4'!I315</f>
        <v>611470.6</v>
      </c>
      <c r="K120" s="174">
        <f>'Հավելված 3 Մաս4'!J315</f>
        <v>611470.6</v>
      </c>
      <c r="L120" s="174">
        <f>'Հավելված 3 Մաս4'!K315</f>
        <v>611470.6</v>
      </c>
    </row>
    <row r="121" spans="2:12" ht="49.5" customHeight="1">
      <c r="B121" s="239"/>
      <c r="C121" s="245"/>
      <c r="D121" s="47" t="s">
        <v>217</v>
      </c>
      <c r="E121" s="176"/>
      <c r="F121" s="176"/>
      <c r="G121" s="176"/>
      <c r="H121" s="176"/>
      <c r="I121" s="176"/>
      <c r="J121" s="176"/>
      <c r="K121" s="176"/>
      <c r="L121" s="176"/>
    </row>
    <row r="122" spans="2:12" ht="20.25" customHeight="1">
      <c r="B122" s="239"/>
      <c r="C122" s="245"/>
      <c r="D122" s="7" t="s">
        <v>25</v>
      </c>
      <c r="E122" s="176"/>
      <c r="F122" s="176"/>
      <c r="G122" s="176"/>
      <c r="H122" s="176"/>
      <c r="I122" s="176"/>
      <c r="J122" s="176"/>
      <c r="K122" s="176"/>
      <c r="L122" s="176"/>
    </row>
    <row r="123" spans="2:12" ht="55.5" customHeight="1">
      <c r="B123" s="239"/>
      <c r="C123" s="245"/>
      <c r="D123" s="47" t="s">
        <v>54</v>
      </c>
      <c r="E123" s="176"/>
      <c r="F123" s="176"/>
      <c r="G123" s="176"/>
      <c r="H123" s="176"/>
      <c r="I123" s="176"/>
      <c r="J123" s="176"/>
      <c r="K123" s="176"/>
      <c r="L123" s="176"/>
    </row>
    <row r="124" spans="2:12" ht="19.5" customHeight="1">
      <c r="B124" s="239"/>
      <c r="C124" s="245"/>
      <c r="D124" s="7" t="s">
        <v>27</v>
      </c>
      <c r="E124" s="176"/>
      <c r="F124" s="176"/>
      <c r="G124" s="176"/>
      <c r="H124" s="176"/>
      <c r="I124" s="176"/>
      <c r="J124" s="176"/>
      <c r="K124" s="176"/>
      <c r="L124" s="176"/>
    </row>
    <row r="125" spans="2:12" ht="20.25" customHeight="1">
      <c r="B125" s="239"/>
      <c r="C125" s="246"/>
      <c r="D125" s="44" t="s">
        <v>28</v>
      </c>
      <c r="E125" s="178"/>
      <c r="F125" s="178"/>
      <c r="G125" s="178"/>
      <c r="H125" s="178"/>
      <c r="I125" s="178"/>
      <c r="J125" s="178"/>
      <c r="K125" s="178"/>
      <c r="L125" s="178"/>
    </row>
    <row r="126" spans="2:12">
      <c r="B126" s="262"/>
      <c r="C126" s="273"/>
      <c r="D126" s="273" t="s">
        <v>32</v>
      </c>
      <c r="E126" s="263"/>
      <c r="F126" s="263"/>
      <c r="G126" s="273"/>
      <c r="H126" s="273"/>
      <c r="I126" s="273"/>
      <c r="J126" s="273"/>
      <c r="K126" s="183"/>
      <c r="L126" s="183"/>
    </row>
    <row r="127" spans="2:12" ht="15" customHeight="1">
      <c r="B127" s="238"/>
      <c r="C127" s="241">
        <v>31001</v>
      </c>
      <c r="D127" s="7" t="s">
        <v>24</v>
      </c>
      <c r="E127" s="173">
        <f>'Հավելված 3 Մաս4'!D328</f>
        <v>3130.37</v>
      </c>
      <c r="F127" s="173">
        <f>'Հավելված 3 Մաս4'!E328</f>
        <v>3200</v>
      </c>
      <c r="G127" s="173">
        <f>'Հավելված 3 Մաս4'!F328</f>
        <v>0</v>
      </c>
      <c r="H127" s="173">
        <f>'Հավելված 3 Մաս4'!G328</f>
        <v>0</v>
      </c>
      <c r="I127" s="173">
        <f>'Հավելված 3 Մաս4'!H328</f>
        <v>0</v>
      </c>
      <c r="J127" s="173">
        <f>'Հավելված 3 Մաս4'!I328</f>
        <v>0</v>
      </c>
      <c r="K127" s="173">
        <f>'Հավելված 3 Մաս4'!J328</f>
        <v>5000</v>
      </c>
      <c r="L127" s="173">
        <f>'Հավելված 3 Մաս4'!K328</f>
        <v>5000</v>
      </c>
    </row>
    <row r="128" spans="2:12" ht="38.25">
      <c r="B128" s="239"/>
      <c r="C128" s="242"/>
      <c r="D128" s="45" t="s">
        <v>57</v>
      </c>
      <c r="E128" s="175"/>
      <c r="F128" s="176"/>
      <c r="G128" s="175"/>
      <c r="H128" s="176"/>
      <c r="I128" s="176"/>
      <c r="J128" s="176"/>
      <c r="K128" s="176"/>
      <c r="L128" s="176"/>
    </row>
    <row r="129" spans="2:12">
      <c r="B129" s="239"/>
      <c r="C129" s="242"/>
      <c r="D129" s="7" t="s">
        <v>25</v>
      </c>
      <c r="E129" s="175"/>
      <c r="F129" s="176"/>
      <c r="G129" s="175"/>
      <c r="H129" s="176"/>
      <c r="I129" s="176"/>
      <c r="J129" s="176"/>
      <c r="K129" s="176"/>
      <c r="L129" s="176"/>
    </row>
    <row r="130" spans="2:12" ht="51">
      <c r="B130" s="239"/>
      <c r="C130" s="242"/>
      <c r="D130" s="23" t="s">
        <v>58</v>
      </c>
      <c r="E130" s="175"/>
      <c r="F130" s="176"/>
      <c r="G130" s="175"/>
      <c r="H130" s="176"/>
      <c r="I130" s="176"/>
      <c r="J130" s="176"/>
      <c r="K130" s="176"/>
      <c r="L130" s="176"/>
    </row>
    <row r="131" spans="2:12">
      <c r="B131" s="239"/>
      <c r="C131" s="242"/>
      <c r="D131" s="7" t="s">
        <v>27</v>
      </c>
      <c r="E131" s="175"/>
      <c r="F131" s="176"/>
      <c r="G131" s="175"/>
      <c r="H131" s="176"/>
      <c r="I131" s="176"/>
      <c r="J131" s="176"/>
      <c r="K131" s="176"/>
      <c r="L131" s="176"/>
    </row>
    <row r="132" spans="2:12" ht="25.5">
      <c r="B132" s="239"/>
      <c r="C132" s="243"/>
      <c r="D132" s="46" t="s">
        <v>35</v>
      </c>
      <c r="E132" s="177"/>
      <c r="F132" s="178"/>
      <c r="G132" s="177"/>
      <c r="H132" s="178"/>
      <c r="I132" s="178"/>
      <c r="J132" s="178"/>
      <c r="K132" s="178"/>
      <c r="L132" s="178"/>
    </row>
    <row r="133" spans="2:12" ht="15" customHeight="1">
      <c r="B133" s="238"/>
      <c r="C133" s="241">
        <v>31003</v>
      </c>
      <c r="D133" s="7" t="s">
        <v>24</v>
      </c>
      <c r="E133" s="173">
        <f>'Հավելված 3 Մաս4'!D345</f>
        <v>0</v>
      </c>
      <c r="F133" s="173">
        <f>'Հավելված 3 Մաս4'!E345</f>
        <v>110940</v>
      </c>
      <c r="G133" s="173">
        <f>'Հավելված 3 Մաս4'!F345</f>
        <v>0</v>
      </c>
      <c r="H133" s="173">
        <f>'Հավելված 3 Մաս4'!G345</f>
        <v>110940</v>
      </c>
      <c r="I133" s="173">
        <f>'Հավելված 3 Մաս4'!H345</f>
        <v>110940</v>
      </c>
      <c r="J133" s="173">
        <f>'Հավելված 3 Մաս4'!I345</f>
        <v>421059.3</v>
      </c>
      <c r="K133" s="173">
        <f>'Հավելված 3 Մաս4'!J345</f>
        <v>0</v>
      </c>
      <c r="L133" s="173">
        <f>'Հավելված 3 Մաս4'!K345</f>
        <v>0</v>
      </c>
    </row>
    <row r="134" spans="2:12" ht="38.25">
      <c r="B134" s="239"/>
      <c r="C134" s="242"/>
      <c r="D134" s="45" t="s">
        <v>318</v>
      </c>
      <c r="E134" s="175"/>
      <c r="F134" s="176"/>
      <c r="G134" s="175"/>
      <c r="H134" s="176"/>
      <c r="I134" s="176"/>
      <c r="J134" s="176"/>
      <c r="K134" s="176"/>
      <c r="L134" s="176"/>
    </row>
    <row r="135" spans="2:12">
      <c r="B135" s="239"/>
      <c r="C135" s="242"/>
      <c r="D135" s="7" t="s">
        <v>25</v>
      </c>
      <c r="E135" s="175"/>
      <c r="F135" s="176"/>
      <c r="G135" s="175"/>
      <c r="H135" s="176"/>
      <c r="I135" s="176"/>
      <c r="J135" s="176"/>
      <c r="K135" s="176"/>
      <c r="L135" s="176"/>
    </row>
    <row r="136" spans="2:12" ht="51">
      <c r="B136" s="239"/>
      <c r="C136" s="242"/>
      <c r="D136" s="23" t="s">
        <v>319</v>
      </c>
      <c r="E136" s="175"/>
      <c r="F136" s="176"/>
      <c r="G136" s="175"/>
      <c r="H136" s="176"/>
      <c r="I136" s="176"/>
      <c r="J136" s="176"/>
      <c r="K136" s="176"/>
      <c r="L136" s="176"/>
    </row>
    <row r="137" spans="2:12">
      <c r="B137" s="239"/>
      <c r="C137" s="242"/>
      <c r="D137" s="7" t="s">
        <v>27</v>
      </c>
      <c r="E137" s="175"/>
      <c r="F137" s="176"/>
      <c r="G137" s="175"/>
      <c r="H137" s="176"/>
      <c r="I137" s="176"/>
      <c r="J137" s="176"/>
      <c r="K137" s="176"/>
      <c r="L137" s="176"/>
    </row>
    <row r="138" spans="2:12" ht="25.5">
      <c r="B138" s="239"/>
      <c r="C138" s="243"/>
      <c r="D138" s="46" t="s">
        <v>35</v>
      </c>
      <c r="E138" s="177"/>
      <c r="F138" s="178"/>
      <c r="G138" s="177"/>
      <c r="H138" s="178"/>
      <c r="I138" s="178"/>
      <c r="J138" s="178"/>
      <c r="K138" s="176"/>
      <c r="L138" s="176"/>
    </row>
    <row r="139" spans="2:12" ht="15" customHeight="1">
      <c r="B139" s="238"/>
      <c r="C139" s="241">
        <v>32001</v>
      </c>
      <c r="D139" s="7" t="s">
        <v>24</v>
      </c>
      <c r="E139" s="173">
        <f>'Հավելված 3 Մաս4'!D362</f>
        <v>3967.25</v>
      </c>
      <c r="F139" s="173">
        <f>'Հավելված 3 Մաս4'!E362</f>
        <v>0</v>
      </c>
      <c r="G139" s="173">
        <f>'Հավելված 3 Մաս4'!F362</f>
        <v>0</v>
      </c>
      <c r="H139" s="173">
        <f>'Հավելված 3 Մաս4'!G362</f>
        <v>0</v>
      </c>
      <c r="I139" s="173">
        <f>'Հավելված 3 Մաս4'!H362</f>
        <v>0</v>
      </c>
      <c r="J139" s="173">
        <f>'Հավելված 3 Մաս4'!I362</f>
        <v>6290</v>
      </c>
      <c r="K139" s="173">
        <f>'Հավելված 3 Մաս4'!J362</f>
        <v>6290</v>
      </c>
      <c r="L139" s="173">
        <f>'Հավելված 3 Մաս4'!K362</f>
        <v>6290</v>
      </c>
    </row>
    <row r="140" spans="2:12" ht="38.25">
      <c r="B140" s="239"/>
      <c r="C140" s="242"/>
      <c r="D140" s="45" t="s">
        <v>372</v>
      </c>
      <c r="E140" s="175"/>
      <c r="F140" s="176"/>
      <c r="G140" s="175"/>
      <c r="H140" s="176"/>
      <c r="I140" s="176"/>
      <c r="J140" s="176"/>
      <c r="K140" s="176"/>
      <c r="L140" s="176"/>
    </row>
    <row r="141" spans="2:12">
      <c r="B141" s="239"/>
      <c r="C141" s="242"/>
      <c r="D141" s="7" t="s">
        <v>25</v>
      </c>
      <c r="E141" s="175"/>
      <c r="F141" s="176"/>
      <c r="G141" s="175"/>
      <c r="H141" s="176"/>
      <c r="I141" s="176"/>
      <c r="J141" s="176"/>
      <c r="K141" s="176"/>
      <c r="L141" s="176"/>
    </row>
    <row r="142" spans="2:12" ht="38.25">
      <c r="B142" s="239"/>
      <c r="C142" s="242"/>
      <c r="D142" s="47" t="s">
        <v>373</v>
      </c>
      <c r="E142" s="175"/>
      <c r="F142" s="176"/>
      <c r="G142" s="175"/>
      <c r="H142" s="176"/>
      <c r="I142" s="176"/>
      <c r="J142" s="176"/>
      <c r="K142" s="176"/>
      <c r="L142" s="176"/>
    </row>
    <row r="143" spans="2:12">
      <c r="B143" s="239"/>
      <c r="C143" s="242"/>
      <c r="D143" s="7" t="s">
        <v>27</v>
      </c>
      <c r="E143" s="175"/>
      <c r="F143" s="176"/>
      <c r="G143" s="175"/>
      <c r="H143" s="176"/>
      <c r="I143" s="176"/>
      <c r="J143" s="176"/>
      <c r="K143" s="176"/>
      <c r="L143" s="176"/>
    </row>
    <row r="144" spans="2:12" ht="25.5">
      <c r="B144" s="239"/>
      <c r="C144" s="243"/>
      <c r="D144" s="46" t="s">
        <v>35</v>
      </c>
      <c r="E144" s="177"/>
      <c r="F144" s="178"/>
      <c r="G144" s="177"/>
      <c r="H144" s="178"/>
      <c r="I144" s="178"/>
      <c r="J144" s="178"/>
      <c r="K144" s="176"/>
      <c r="L144" s="176"/>
    </row>
    <row r="145" spans="2:12">
      <c r="B145" s="257" t="s">
        <v>7</v>
      </c>
      <c r="C145" s="258"/>
      <c r="D145" s="258"/>
      <c r="E145" s="258"/>
      <c r="F145" s="258"/>
      <c r="G145" s="258"/>
      <c r="H145" s="258"/>
      <c r="I145" s="258"/>
      <c r="J145" s="258"/>
      <c r="K145" s="182"/>
      <c r="L145" s="182"/>
    </row>
    <row r="146" spans="2:12">
      <c r="B146" s="249">
        <v>1123</v>
      </c>
      <c r="C146" s="259"/>
      <c r="D146" s="7" t="s">
        <v>13</v>
      </c>
      <c r="E146" s="249">
        <f>E154+E160</f>
        <v>689260.98</v>
      </c>
      <c r="F146" s="247">
        <f>F154+F160</f>
        <v>666487.5</v>
      </c>
      <c r="G146" s="247">
        <f>G154+G160</f>
        <v>47295.199999999997</v>
      </c>
      <c r="H146" s="247">
        <f t="shared" ref="H146:J146" si="8">H154+H160</f>
        <v>112321.5</v>
      </c>
      <c r="I146" s="247">
        <f t="shared" si="8"/>
        <v>177460.8</v>
      </c>
      <c r="J146" s="247">
        <f t="shared" si="8"/>
        <v>680434.4</v>
      </c>
      <c r="K146" s="247">
        <f t="shared" ref="K146:L146" si="9">K154+K160</f>
        <v>680434.4</v>
      </c>
      <c r="L146" s="247">
        <f t="shared" si="9"/>
        <v>680434.4</v>
      </c>
    </row>
    <row r="147" spans="2:12" ht="18.75" customHeight="1">
      <c r="B147" s="245"/>
      <c r="C147" s="260"/>
      <c r="D147" s="47" t="s">
        <v>59</v>
      </c>
      <c r="E147" s="245"/>
      <c r="F147" s="245"/>
      <c r="G147" s="245"/>
      <c r="H147" s="245"/>
      <c r="I147" s="245"/>
      <c r="J147" s="245"/>
      <c r="K147" s="245"/>
      <c r="L147" s="245"/>
    </row>
    <row r="148" spans="2:12">
      <c r="B148" s="245"/>
      <c r="C148" s="260"/>
      <c r="D148" s="7" t="s">
        <v>15</v>
      </c>
      <c r="E148" s="245"/>
      <c r="F148" s="245"/>
      <c r="G148" s="245"/>
      <c r="H148" s="245"/>
      <c r="I148" s="245"/>
      <c r="J148" s="245"/>
      <c r="K148" s="245"/>
      <c r="L148" s="245"/>
    </row>
    <row r="149" spans="2:12">
      <c r="B149" s="245"/>
      <c r="C149" s="260"/>
      <c r="D149" s="8" t="s">
        <v>60</v>
      </c>
      <c r="E149" s="245"/>
      <c r="F149" s="245"/>
      <c r="G149" s="245"/>
      <c r="H149" s="245"/>
      <c r="I149" s="245"/>
      <c r="J149" s="245"/>
      <c r="K149" s="245"/>
      <c r="L149" s="245"/>
    </row>
    <row r="150" spans="2:12">
      <c r="B150" s="245"/>
      <c r="C150" s="260"/>
      <c r="D150" s="7" t="s">
        <v>17</v>
      </c>
      <c r="E150" s="245"/>
      <c r="F150" s="245"/>
      <c r="G150" s="245"/>
      <c r="H150" s="245"/>
      <c r="I150" s="245"/>
      <c r="J150" s="245"/>
      <c r="K150" s="245"/>
      <c r="L150" s="245"/>
    </row>
    <row r="151" spans="2:12" ht="25.5">
      <c r="B151" s="246"/>
      <c r="C151" s="261"/>
      <c r="D151" s="47" t="s">
        <v>61</v>
      </c>
      <c r="E151" s="246"/>
      <c r="F151" s="246"/>
      <c r="G151" s="246"/>
      <c r="H151" s="246"/>
      <c r="I151" s="246"/>
      <c r="J151" s="246"/>
      <c r="K151" s="246"/>
      <c r="L151" s="246"/>
    </row>
    <row r="152" spans="2:12" ht="14.25" customHeight="1">
      <c r="B152" s="262" t="s">
        <v>22</v>
      </c>
      <c r="C152" s="263"/>
      <c r="D152" s="263"/>
      <c r="E152" s="263"/>
      <c r="F152" s="263"/>
      <c r="G152" s="263"/>
      <c r="H152" s="263"/>
      <c r="I152" s="263"/>
      <c r="J152" s="263"/>
      <c r="K152" s="183"/>
      <c r="L152" s="183"/>
    </row>
    <row r="153" spans="2:12">
      <c r="B153" s="262"/>
      <c r="C153" s="263"/>
      <c r="D153" s="263" t="s">
        <v>23</v>
      </c>
      <c r="E153" s="263"/>
      <c r="F153" s="263"/>
      <c r="G153" s="263"/>
      <c r="H153" s="263"/>
      <c r="I153" s="263"/>
      <c r="J153" s="263"/>
      <c r="K153" s="183"/>
      <c r="L153" s="183"/>
    </row>
    <row r="154" spans="2:12" ht="15" customHeight="1">
      <c r="B154" s="238"/>
      <c r="C154" s="241">
        <v>11001</v>
      </c>
      <c r="D154" s="7" t="s">
        <v>24</v>
      </c>
      <c r="E154" s="173">
        <f>'Հավելված 3 Մաս4'!D392</f>
        <v>428372.98</v>
      </c>
      <c r="F154" s="173">
        <f>'Հավելված 3 Մաս4'!E392</f>
        <v>405599.5</v>
      </c>
      <c r="G154" s="173">
        <f>'Հավելված 3 Մաս4'!F392</f>
        <v>0</v>
      </c>
      <c r="H154" s="173">
        <f>'Հավելված 3 Մաս4'!G392</f>
        <v>0</v>
      </c>
      <c r="I154" s="173">
        <f>'Հավելված 3 Մաս4'!H392</f>
        <v>0</v>
      </c>
      <c r="J154" s="173">
        <f>'Հավելված 3 Մաս4'!I392</f>
        <v>419546.4</v>
      </c>
      <c r="K154" s="173">
        <f>'Հավելված 3 Մաս4'!J392</f>
        <v>419546.4</v>
      </c>
      <c r="L154" s="173">
        <f>'Հավելված 3 Մաս4'!K392</f>
        <v>419546.4</v>
      </c>
    </row>
    <row r="155" spans="2:12" ht="25.5">
      <c r="B155" s="239"/>
      <c r="C155" s="242"/>
      <c r="D155" s="23" t="s">
        <v>62</v>
      </c>
      <c r="E155" s="175"/>
      <c r="F155" s="175"/>
      <c r="G155" s="176"/>
      <c r="H155" s="175"/>
      <c r="I155" s="175"/>
      <c r="J155" s="175"/>
      <c r="K155" s="175"/>
      <c r="L155" s="175"/>
    </row>
    <row r="156" spans="2:12">
      <c r="B156" s="239"/>
      <c r="C156" s="242"/>
      <c r="D156" s="7" t="s">
        <v>25</v>
      </c>
      <c r="E156" s="175"/>
      <c r="F156" s="175"/>
      <c r="G156" s="176"/>
      <c r="H156" s="175"/>
      <c r="I156" s="175"/>
      <c r="J156" s="175"/>
      <c r="K156" s="175"/>
      <c r="L156" s="175"/>
    </row>
    <row r="157" spans="2:12" ht="63" customHeight="1">
      <c r="B157" s="239"/>
      <c r="C157" s="242"/>
      <c r="D157" s="163" t="s">
        <v>463</v>
      </c>
      <c r="E157" s="175"/>
      <c r="F157" s="175"/>
      <c r="G157" s="176"/>
      <c r="H157" s="175"/>
      <c r="I157" s="175"/>
      <c r="J157" s="175"/>
      <c r="K157" s="175"/>
      <c r="L157" s="175"/>
    </row>
    <row r="158" spans="2:12">
      <c r="B158" s="239"/>
      <c r="C158" s="242"/>
      <c r="D158" s="7" t="s">
        <v>27</v>
      </c>
      <c r="E158" s="175"/>
      <c r="F158" s="175"/>
      <c r="G158" s="176"/>
      <c r="H158" s="175"/>
      <c r="I158" s="175"/>
      <c r="J158" s="175"/>
      <c r="K158" s="175"/>
      <c r="L158" s="175"/>
    </row>
    <row r="159" spans="2:12">
      <c r="B159" s="239"/>
      <c r="C159" s="243"/>
      <c r="D159" s="44" t="s">
        <v>28</v>
      </c>
      <c r="E159" s="177"/>
      <c r="F159" s="177"/>
      <c r="G159" s="178"/>
      <c r="H159" s="177"/>
      <c r="I159" s="177"/>
      <c r="J159" s="177"/>
      <c r="K159" s="177"/>
      <c r="L159" s="177"/>
    </row>
    <row r="160" spans="2:12" ht="15" customHeight="1">
      <c r="B160" s="238"/>
      <c r="C160" s="241">
        <v>11002</v>
      </c>
      <c r="D160" s="7" t="s">
        <v>24</v>
      </c>
      <c r="E160" s="173">
        <f>'Հավելված 3 Մաս4'!D413</f>
        <v>260888</v>
      </c>
      <c r="F160" s="173">
        <f>'Հավելված 3 Մաս4'!E413</f>
        <v>260888</v>
      </c>
      <c r="G160" s="173">
        <f>'Հավելված 3 Մաս4'!F413</f>
        <v>47295.199999999997</v>
      </c>
      <c r="H160" s="173">
        <f>'Հավելված 3 Մաս4'!G413</f>
        <v>112321.5</v>
      </c>
      <c r="I160" s="173">
        <f>'Հավելված 3 Մաս4'!H413</f>
        <v>177460.8</v>
      </c>
      <c r="J160" s="173">
        <f>'Հավելված 3 Մաս4'!I413</f>
        <v>260888</v>
      </c>
      <c r="K160" s="173">
        <f>'Հավելված 3 Մաս4'!J413</f>
        <v>260888</v>
      </c>
      <c r="L160" s="173">
        <f>'Հավելված 3 Մաս4'!K413</f>
        <v>260888</v>
      </c>
    </row>
    <row r="161" spans="2:12">
      <c r="B161" s="239"/>
      <c r="C161" s="242"/>
      <c r="D161" s="49" t="s">
        <v>63</v>
      </c>
      <c r="E161" s="175"/>
      <c r="F161" s="176"/>
      <c r="G161" s="175"/>
      <c r="H161" s="175"/>
      <c r="I161" s="175"/>
      <c r="J161" s="176"/>
      <c r="K161" s="176"/>
      <c r="L161" s="176"/>
    </row>
    <row r="162" spans="2:12">
      <c r="B162" s="239"/>
      <c r="C162" s="242"/>
      <c r="D162" s="7" t="s">
        <v>25</v>
      </c>
      <c r="E162" s="175"/>
      <c r="F162" s="176"/>
      <c r="G162" s="175"/>
      <c r="H162" s="175"/>
      <c r="I162" s="175"/>
      <c r="J162" s="176"/>
      <c r="K162" s="176"/>
      <c r="L162" s="176"/>
    </row>
    <row r="163" spans="2:12" ht="76.5">
      <c r="B163" s="239"/>
      <c r="C163" s="242"/>
      <c r="D163" s="35" t="s">
        <v>64</v>
      </c>
      <c r="E163" s="175"/>
      <c r="F163" s="176"/>
      <c r="G163" s="175"/>
      <c r="H163" s="175"/>
      <c r="I163" s="175"/>
      <c r="J163" s="176"/>
      <c r="K163" s="176"/>
      <c r="L163" s="176"/>
    </row>
    <row r="164" spans="2:12">
      <c r="B164" s="239"/>
      <c r="C164" s="242"/>
      <c r="D164" s="7" t="s">
        <v>27</v>
      </c>
      <c r="E164" s="175"/>
      <c r="F164" s="176"/>
      <c r="G164" s="175"/>
      <c r="H164" s="175"/>
      <c r="I164" s="175"/>
      <c r="J164" s="176"/>
      <c r="K164" s="176"/>
      <c r="L164" s="176"/>
    </row>
    <row r="165" spans="2:12">
      <c r="B165" s="239"/>
      <c r="C165" s="243"/>
      <c r="D165" s="44" t="s">
        <v>28</v>
      </c>
      <c r="E165" s="177"/>
      <c r="F165" s="178"/>
      <c r="G165" s="177"/>
      <c r="H165" s="177"/>
      <c r="I165" s="177"/>
      <c r="J165" s="178"/>
      <c r="K165" s="176"/>
      <c r="L165" s="176"/>
    </row>
    <row r="166" spans="2:12">
      <c r="B166" s="257" t="s">
        <v>7</v>
      </c>
      <c r="C166" s="258"/>
      <c r="D166" s="258"/>
      <c r="E166" s="258"/>
      <c r="F166" s="258"/>
      <c r="G166" s="258"/>
      <c r="H166" s="258"/>
      <c r="I166" s="258"/>
      <c r="J166" s="258"/>
      <c r="K166" s="182"/>
      <c r="L166" s="182"/>
    </row>
    <row r="167" spans="2:12">
      <c r="B167" s="249">
        <v>1147</v>
      </c>
      <c r="C167" s="259"/>
      <c r="D167" s="7" t="s">
        <v>13</v>
      </c>
      <c r="E167" s="247">
        <f>E175+E181+E187+E193</f>
        <v>591622.1</v>
      </c>
      <c r="F167" s="247">
        <f t="shared" ref="F167:L167" si="10">F175+F181+F187+F193</f>
        <v>596130</v>
      </c>
      <c r="G167" s="247">
        <f t="shared" si="10"/>
        <v>0</v>
      </c>
      <c r="H167" s="247">
        <f t="shared" si="10"/>
        <v>0</v>
      </c>
      <c r="I167" s="247">
        <f t="shared" si="10"/>
        <v>0</v>
      </c>
      <c r="J167" s="247">
        <f t="shared" si="10"/>
        <v>596130</v>
      </c>
      <c r="K167" s="247">
        <f t="shared" si="10"/>
        <v>596130</v>
      </c>
      <c r="L167" s="247">
        <f t="shared" si="10"/>
        <v>596130</v>
      </c>
    </row>
    <row r="168" spans="2:12" ht="25.5" customHeight="1">
      <c r="B168" s="245"/>
      <c r="C168" s="260"/>
      <c r="D168" s="47" t="s">
        <v>392</v>
      </c>
      <c r="E168" s="255"/>
      <c r="F168" s="255"/>
      <c r="G168" s="255"/>
      <c r="H168" s="255"/>
      <c r="I168" s="255"/>
      <c r="J168" s="255"/>
      <c r="K168" s="255"/>
      <c r="L168" s="255"/>
    </row>
    <row r="169" spans="2:12">
      <c r="B169" s="245"/>
      <c r="C169" s="260"/>
      <c r="D169" s="7" t="s">
        <v>15</v>
      </c>
      <c r="E169" s="255"/>
      <c r="F169" s="255"/>
      <c r="G169" s="255"/>
      <c r="H169" s="255"/>
      <c r="I169" s="255"/>
      <c r="J169" s="255"/>
      <c r="K169" s="255"/>
      <c r="L169" s="255"/>
    </row>
    <row r="170" spans="2:12" ht="30.75" customHeight="1">
      <c r="B170" s="245"/>
      <c r="C170" s="260"/>
      <c r="D170" s="8" t="s">
        <v>388</v>
      </c>
      <c r="E170" s="255"/>
      <c r="F170" s="255"/>
      <c r="G170" s="255"/>
      <c r="H170" s="255"/>
      <c r="I170" s="255"/>
      <c r="J170" s="255"/>
      <c r="K170" s="255"/>
      <c r="L170" s="255"/>
    </row>
    <row r="171" spans="2:12">
      <c r="B171" s="245"/>
      <c r="C171" s="260"/>
      <c r="D171" s="7" t="s">
        <v>17</v>
      </c>
      <c r="E171" s="255"/>
      <c r="F171" s="255"/>
      <c r="G171" s="255"/>
      <c r="H171" s="255"/>
      <c r="I171" s="255"/>
      <c r="J171" s="255"/>
      <c r="K171" s="255"/>
      <c r="L171" s="255"/>
    </row>
    <row r="172" spans="2:12" ht="51" customHeight="1">
      <c r="B172" s="246"/>
      <c r="C172" s="261"/>
      <c r="D172" s="47" t="s">
        <v>399</v>
      </c>
      <c r="E172" s="256"/>
      <c r="F172" s="256"/>
      <c r="G172" s="256"/>
      <c r="H172" s="256"/>
      <c r="I172" s="256"/>
      <c r="J172" s="256"/>
      <c r="K172" s="256"/>
      <c r="L172" s="256"/>
    </row>
    <row r="173" spans="2:12" ht="14.25" customHeight="1">
      <c r="B173" s="262" t="s">
        <v>22</v>
      </c>
      <c r="C173" s="263"/>
      <c r="D173" s="263"/>
      <c r="E173" s="263"/>
      <c r="F173" s="263"/>
      <c r="G173" s="263"/>
      <c r="H173" s="263"/>
      <c r="I173" s="263"/>
      <c r="J173" s="263"/>
      <c r="K173" s="183"/>
      <c r="L173" s="183"/>
    </row>
    <row r="174" spans="2:12">
      <c r="B174" s="262"/>
      <c r="C174" s="263"/>
      <c r="D174" s="263" t="s">
        <v>23</v>
      </c>
      <c r="E174" s="263"/>
      <c r="F174" s="263"/>
      <c r="G174" s="263"/>
      <c r="H174" s="263"/>
      <c r="I174" s="263"/>
      <c r="J174" s="263"/>
      <c r="K174" s="183"/>
      <c r="L174" s="183"/>
    </row>
    <row r="175" spans="2:12" ht="15" customHeight="1">
      <c r="B175" s="238"/>
      <c r="C175" s="241">
        <v>11001</v>
      </c>
      <c r="D175" s="7" t="s">
        <v>24</v>
      </c>
      <c r="E175" s="275">
        <v>591622.1</v>
      </c>
      <c r="F175" s="278">
        <v>596130</v>
      </c>
      <c r="G175" s="278"/>
      <c r="H175" s="278"/>
      <c r="I175" s="278"/>
      <c r="J175" s="278">
        <v>596130</v>
      </c>
      <c r="K175" s="278">
        <v>596130</v>
      </c>
      <c r="L175" s="278">
        <v>596130</v>
      </c>
    </row>
    <row r="176" spans="2:12" ht="30.75" customHeight="1">
      <c r="B176" s="239"/>
      <c r="C176" s="242"/>
      <c r="D176" s="23" t="s">
        <v>400</v>
      </c>
      <c r="E176" s="276"/>
      <c r="F176" s="279"/>
      <c r="G176" s="279"/>
      <c r="H176" s="279"/>
      <c r="I176" s="279"/>
      <c r="J176" s="279"/>
      <c r="K176" s="279"/>
      <c r="L176" s="279"/>
    </row>
    <row r="177" spans="2:12">
      <c r="B177" s="239"/>
      <c r="C177" s="242"/>
      <c r="D177" s="7" t="s">
        <v>25</v>
      </c>
      <c r="E177" s="276"/>
      <c r="F177" s="279"/>
      <c r="G177" s="279"/>
      <c r="H177" s="279"/>
      <c r="I177" s="279"/>
      <c r="J177" s="279"/>
      <c r="K177" s="279"/>
      <c r="L177" s="279"/>
    </row>
    <row r="178" spans="2:12" ht="48.75" customHeight="1">
      <c r="B178" s="239"/>
      <c r="C178" s="242"/>
      <c r="D178" s="48" t="s">
        <v>401</v>
      </c>
      <c r="E178" s="276"/>
      <c r="F178" s="279"/>
      <c r="G178" s="279"/>
      <c r="H178" s="279"/>
      <c r="I178" s="279"/>
      <c r="J178" s="279"/>
      <c r="K178" s="279"/>
      <c r="L178" s="279"/>
    </row>
    <row r="179" spans="2:12" ht="48.75" customHeight="1">
      <c r="B179" s="239"/>
      <c r="C179" s="242"/>
      <c r="D179" s="7" t="s">
        <v>27</v>
      </c>
      <c r="E179" s="276"/>
      <c r="F179" s="279"/>
      <c r="G179" s="279"/>
      <c r="H179" s="279"/>
      <c r="I179" s="279"/>
      <c r="J179" s="279"/>
      <c r="K179" s="279"/>
      <c r="L179" s="279"/>
    </row>
    <row r="180" spans="2:12">
      <c r="B180" s="239"/>
      <c r="C180" s="243"/>
      <c r="D180" s="44" t="s">
        <v>28</v>
      </c>
      <c r="E180" s="277"/>
      <c r="F180" s="280"/>
      <c r="G180" s="280"/>
      <c r="H180" s="280"/>
      <c r="I180" s="280"/>
      <c r="J180" s="280"/>
      <c r="K180" s="280"/>
      <c r="L180" s="280"/>
    </row>
    <row r="181" spans="2:12">
      <c r="B181" s="257" t="s">
        <v>7</v>
      </c>
      <c r="C181" s="258"/>
      <c r="D181" s="258"/>
      <c r="E181" s="258"/>
      <c r="F181" s="258"/>
      <c r="G181" s="258"/>
      <c r="H181" s="258"/>
      <c r="I181" s="258"/>
      <c r="J181" s="258"/>
      <c r="K181" s="182"/>
      <c r="L181" s="182"/>
    </row>
    <row r="182" spans="2:12">
      <c r="B182" s="249">
        <v>1149</v>
      </c>
      <c r="C182" s="259"/>
      <c r="D182" s="7" t="s">
        <v>13</v>
      </c>
      <c r="E182" s="247">
        <f>E190+E196+E202+E208</f>
        <v>583967.27</v>
      </c>
      <c r="F182" s="247">
        <f t="shared" ref="F182:J182" si="11">F190+F196+F202+F208</f>
        <v>600671.30000000005</v>
      </c>
      <c r="G182" s="247" t="e">
        <f t="shared" si="11"/>
        <v>#VALUE!</v>
      </c>
      <c r="H182" s="247" t="e">
        <f t="shared" si="11"/>
        <v>#VALUE!</v>
      </c>
      <c r="I182" s="247" t="e">
        <f t="shared" si="11"/>
        <v>#VALUE!</v>
      </c>
      <c r="J182" s="247">
        <f t="shared" si="11"/>
        <v>573908.69999999995</v>
      </c>
      <c r="K182" s="247">
        <f t="shared" ref="K182:L182" si="12">K190+K196+K202+K208</f>
        <v>573908.69999999995</v>
      </c>
      <c r="L182" s="247">
        <f t="shared" si="12"/>
        <v>573908.69999999995</v>
      </c>
    </row>
    <row r="183" spans="2:12" ht="25.5" customHeight="1">
      <c r="B183" s="245"/>
      <c r="C183" s="260"/>
      <c r="D183" s="47" t="s">
        <v>65</v>
      </c>
      <c r="E183" s="255"/>
      <c r="F183" s="255"/>
      <c r="G183" s="255"/>
      <c r="H183" s="255"/>
      <c r="I183" s="255"/>
      <c r="J183" s="255"/>
      <c r="K183" s="255"/>
      <c r="L183" s="255"/>
    </row>
    <row r="184" spans="2:12">
      <c r="B184" s="245"/>
      <c r="C184" s="260"/>
      <c r="D184" s="7" t="s">
        <v>15</v>
      </c>
      <c r="E184" s="255"/>
      <c r="F184" s="255"/>
      <c r="G184" s="255"/>
      <c r="H184" s="255"/>
      <c r="I184" s="255"/>
      <c r="J184" s="255"/>
      <c r="K184" s="255"/>
      <c r="L184" s="255"/>
    </row>
    <row r="185" spans="2:12" ht="30.75" customHeight="1">
      <c r="B185" s="245"/>
      <c r="C185" s="260"/>
      <c r="D185" s="8" t="s">
        <v>66</v>
      </c>
      <c r="E185" s="255"/>
      <c r="F185" s="255"/>
      <c r="G185" s="255"/>
      <c r="H185" s="255"/>
      <c r="I185" s="255"/>
      <c r="J185" s="255"/>
      <c r="K185" s="255"/>
      <c r="L185" s="255"/>
    </row>
    <row r="186" spans="2:12">
      <c r="B186" s="245"/>
      <c r="C186" s="260"/>
      <c r="D186" s="7" t="s">
        <v>17</v>
      </c>
      <c r="E186" s="255"/>
      <c r="F186" s="255"/>
      <c r="G186" s="255"/>
      <c r="H186" s="255"/>
      <c r="I186" s="255"/>
      <c r="J186" s="255"/>
      <c r="K186" s="255"/>
      <c r="L186" s="255"/>
    </row>
    <row r="187" spans="2:12" ht="38.25">
      <c r="B187" s="246"/>
      <c r="C187" s="261"/>
      <c r="D187" s="47" t="s">
        <v>67</v>
      </c>
      <c r="E187" s="256"/>
      <c r="F187" s="256"/>
      <c r="G187" s="256"/>
      <c r="H187" s="256"/>
      <c r="I187" s="256"/>
      <c r="J187" s="256"/>
      <c r="K187" s="256"/>
      <c r="L187" s="256"/>
    </row>
    <row r="188" spans="2:12" ht="14.25" customHeight="1">
      <c r="B188" s="262" t="s">
        <v>22</v>
      </c>
      <c r="C188" s="263"/>
      <c r="D188" s="263"/>
      <c r="E188" s="263"/>
      <c r="F188" s="263"/>
      <c r="G188" s="263"/>
      <c r="H188" s="263"/>
      <c r="I188" s="263"/>
      <c r="J188" s="263"/>
      <c r="K188" s="183"/>
      <c r="L188" s="183"/>
    </row>
    <row r="189" spans="2:12">
      <c r="B189" s="262"/>
      <c r="C189" s="263"/>
      <c r="D189" s="263" t="s">
        <v>23</v>
      </c>
      <c r="E189" s="263"/>
      <c r="F189" s="263"/>
      <c r="G189" s="263"/>
      <c r="H189" s="263"/>
      <c r="I189" s="263"/>
      <c r="J189" s="263"/>
      <c r="K189" s="183"/>
      <c r="L189" s="183"/>
    </row>
    <row r="190" spans="2:12" ht="15" customHeight="1">
      <c r="B190" s="238"/>
      <c r="C190" s="241">
        <v>11001</v>
      </c>
      <c r="D190" s="7" t="s">
        <v>24</v>
      </c>
      <c r="E190" s="179">
        <f>'Հավելված 3 Մաս4'!D474</f>
        <v>313464.59999999998</v>
      </c>
      <c r="F190" s="179">
        <f>'Հավելված 3 Մաս4'!E474</f>
        <v>313464.59999999998</v>
      </c>
      <c r="G190" s="179">
        <f>'Հավելված 3 Մաս4'!F474</f>
        <v>44884.76</v>
      </c>
      <c r="H190" s="179">
        <f>'Հավելված 3 Մաս4'!G474</f>
        <v>112211.9</v>
      </c>
      <c r="I190" s="179">
        <f>'Հավելված 3 Մաս4'!H474</f>
        <v>179539.04</v>
      </c>
      <c r="J190" s="179">
        <f>'Հավելված 3 Մաս4'!I474</f>
        <v>224423.8</v>
      </c>
      <c r="K190" s="179">
        <f>'Հավելված 3 Մաս4'!J474</f>
        <v>224423.8</v>
      </c>
      <c r="L190" s="179">
        <f>'Հավելված 3 Մաս4'!K474</f>
        <v>224423.8</v>
      </c>
    </row>
    <row r="191" spans="2:12" ht="30.75" customHeight="1">
      <c r="B191" s="239"/>
      <c r="C191" s="242"/>
      <c r="D191" s="23" t="s">
        <v>68</v>
      </c>
      <c r="E191" s="180"/>
      <c r="F191" s="180"/>
      <c r="G191" s="180"/>
      <c r="H191" s="180"/>
      <c r="I191" s="180"/>
      <c r="J191" s="180"/>
      <c r="K191" s="180"/>
      <c r="L191" s="180"/>
    </row>
    <row r="192" spans="2:12">
      <c r="B192" s="239"/>
      <c r="C192" s="242"/>
      <c r="D192" s="7" t="s">
        <v>25</v>
      </c>
      <c r="E192" s="180"/>
      <c r="F192" s="180"/>
      <c r="G192" s="180"/>
      <c r="H192" s="180"/>
      <c r="I192" s="180"/>
      <c r="J192" s="180"/>
      <c r="K192" s="180"/>
      <c r="L192" s="180"/>
    </row>
    <row r="193" spans="2:12" ht="25.5">
      <c r="B193" s="239"/>
      <c r="C193" s="242"/>
      <c r="D193" s="48" t="s">
        <v>69</v>
      </c>
      <c r="E193" s="180"/>
      <c r="F193" s="180"/>
      <c r="G193" s="180"/>
      <c r="H193" s="180"/>
      <c r="I193" s="180"/>
      <c r="J193" s="180"/>
      <c r="K193" s="180"/>
      <c r="L193" s="180"/>
    </row>
    <row r="194" spans="2:12">
      <c r="B194" s="239"/>
      <c r="C194" s="242"/>
      <c r="D194" s="7" t="s">
        <v>27</v>
      </c>
      <c r="E194" s="180"/>
      <c r="F194" s="180"/>
      <c r="G194" s="180"/>
      <c r="H194" s="180"/>
      <c r="I194" s="180"/>
      <c r="J194" s="180"/>
      <c r="K194" s="180"/>
      <c r="L194" s="180"/>
    </row>
    <row r="195" spans="2:12">
      <c r="B195" s="239"/>
      <c r="C195" s="243"/>
      <c r="D195" s="44" t="s">
        <v>28</v>
      </c>
      <c r="E195" s="181"/>
      <c r="F195" s="181"/>
      <c r="G195" s="181"/>
      <c r="H195" s="181"/>
      <c r="I195" s="181"/>
      <c r="J195" s="181"/>
      <c r="K195" s="181"/>
      <c r="L195" s="181"/>
    </row>
    <row r="196" spans="2:12" ht="15" customHeight="1">
      <c r="B196" s="238"/>
      <c r="C196" s="241">
        <v>11002</v>
      </c>
      <c r="D196" s="7" t="s">
        <v>24</v>
      </c>
      <c r="E196" s="174">
        <f>'Հավելված 3 Մաս4'!D498</f>
        <v>230965</v>
      </c>
      <c r="F196" s="174">
        <f>'Հավելված 3 Մաս4'!E498</f>
        <v>237537.7</v>
      </c>
      <c r="G196" s="174">
        <f>'Հավելված 3 Մաս4'!F498</f>
        <v>70703.98</v>
      </c>
      <c r="H196" s="174">
        <f>'Հավելված 3 Մաս4'!G498</f>
        <v>141408</v>
      </c>
      <c r="I196" s="174">
        <f>'Հավելված 3 Մաս4'!H498</f>
        <v>212111.9</v>
      </c>
      <c r="J196" s="174">
        <f>'Հավելված 3 Մաս4'!I498</f>
        <v>282815.90000000002</v>
      </c>
      <c r="K196" s="174">
        <f>'Հավելված 3 Մաս4'!J498</f>
        <v>282815.90000000002</v>
      </c>
      <c r="L196" s="174">
        <f>'Հավելված 3 Մաս4'!K498</f>
        <v>282815.90000000002</v>
      </c>
    </row>
    <row r="197" spans="2:12" ht="63.75">
      <c r="B197" s="239"/>
      <c r="C197" s="242"/>
      <c r="D197" s="88" t="s">
        <v>329</v>
      </c>
      <c r="E197" s="176"/>
      <c r="F197" s="176"/>
      <c r="G197" s="176"/>
      <c r="H197" s="175"/>
      <c r="I197" s="175"/>
      <c r="J197" s="176"/>
      <c r="K197" s="176"/>
      <c r="L197" s="176"/>
    </row>
    <row r="198" spans="2:12">
      <c r="B198" s="239"/>
      <c r="C198" s="242"/>
      <c r="D198" s="7" t="s">
        <v>25</v>
      </c>
      <c r="E198" s="176"/>
      <c r="F198" s="176"/>
      <c r="G198" s="176"/>
      <c r="H198" s="175"/>
      <c r="I198" s="175"/>
      <c r="J198" s="176"/>
      <c r="K198" s="176"/>
      <c r="L198" s="176"/>
    </row>
    <row r="199" spans="2:12" ht="74.25" customHeight="1">
      <c r="B199" s="239"/>
      <c r="C199" s="242"/>
      <c r="D199" s="89" t="s">
        <v>328</v>
      </c>
      <c r="E199" s="176"/>
      <c r="F199" s="176"/>
      <c r="G199" s="176"/>
      <c r="H199" s="175"/>
      <c r="I199" s="175"/>
      <c r="J199" s="176"/>
      <c r="K199" s="176"/>
      <c r="L199" s="176"/>
    </row>
    <row r="200" spans="2:12">
      <c r="B200" s="239"/>
      <c r="C200" s="242"/>
      <c r="D200" s="7" t="s">
        <v>27</v>
      </c>
      <c r="E200" s="176"/>
      <c r="F200" s="176"/>
      <c r="G200" s="176"/>
      <c r="H200" s="175"/>
      <c r="I200" s="175"/>
      <c r="J200" s="176"/>
      <c r="K200" s="176"/>
      <c r="L200" s="176"/>
    </row>
    <row r="201" spans="2:12">
      <c r="B201" s="239"/>
      <c r="C201" s="243"/>
      <c r="D201" s="44" t="s">
        <v>28</v>
      </c>
      <c r="E201" s="178"/>
      <c r="F201" s="178"/>
      <c r="G201" s="178"/>
      <c r="H201" s="177"/>
      <c r="I201" s="177"/>
      <c r="J201" s="178"/>
      <c r="K201" s="178"/>
      <c r="L201" s="178"/>
    </row>
    <row r="202" spans="2:12" ht="15" customHeight="1">
      <c r="B202" s="238"/>
      <c r="C202" s="241">
        <v>11003</v>
      </c>
      <c r="D202" s="7" t="s">
        <v>24</v>
      </c>
      <c r="E202" s="174">
        <f>'Հավելված 3 Մաս4'!D518</f>
        <v>5118.54</v>
      </c>
      <c r="F202" s="174">
        <f>'Հավելված 3 Մաս4'!E518</f>
        <v>5223</v>
      </c>
      <c r="G202" s="174">
        <f>'Հավելված 3 Մաս4'!F518</f>
        <v>0</v>
      </c>
      <c r="H202" s="174">
        <f>'Հավելված 3 Մաս4'!G518</f>
        <v>0</v>
      </c>
      <c r="I202" s="174">
        <f>'Հավելված 3 Մաս4'!H518</f>
        <v>0</v>
      </c>
      <c r="J202" s="174">
        <f>'Հավելված 3 Մաս4'!I518</f>
        <v>0</v>
      </c>
      <c r="K202" s="174">
        <f>'Հավելված 3 Մաս4'!J518</f>
        <v>0</v>
      </c>
      <c r="L202" s="174">
        <f>'Հավելված 3 Մաս4'!K518</f>
        <v>0</v>
      </c>
    </row>
    <row r="203" spans="2:12" ht="38.25">
      <c r="B203" s="239"/>
      <c r="C203" s="242"/>
      <c r="D203" s="23" t="s">
        <v>70</v>
      </c>
      <c r="E203" s="176"/>
      <c r="F203" s="176"/>
      <c r="G203" s="175"/>
      <c r="H203" s="175"/>
      <c r="I203" s="185"/>
      <c r="J203" s="176"/>
      <c r="K203" s="176"/>
      <c r="L203" s="176"/>
    </row>
    <row r="204" spans="2:12">
      <c r="B204" s="239"/>
      <c r="C204" s="242"/>
      <c r="D204" s="7" t="s">
        <v>25</v>
      </c>
      <c r="E204" s="176"/>
      <c r="F204" s="176"/>
      <c r="G204" s="175"/>
      <c r="H204" s="175"/>
      <c r="I204" s="185"/>
      <c r="J204" s="176"/>
      <c r="K204" s="176"/>
      <c r="L204" s="176"/>
    </row>
    <row r="205" spans="2:12" ht="47.25" customHeight="1">
      <c r="B205" s="239"/>
      <c r="C205" s="242"/>
      <c r="D205" s="48" t="s">
        <v>70</v>
      </c>
      <c r="E205" s="176"/>
      <c r="F205" s="176"/>
      <c r="G205" s="175"/>
      <c r="H205" s="175"/>
      <c r="I205" s="185"/>
      <c r="J205" s="176"/>
      <c r="K205" s="176"/>
      <c r="L205" s="176"/>
    </row>
    <row r="206" spans="2:12">
      <c r="B206" s="239"/>
      <c r="C206" s="242"/>
      <c r="D206" s="7" t="s">
        <v>27</v>
      </c>
      <c r="E206" s="176"/>
      <c r="F206" s="176"/>
      <c r="G206" s="175"/>
      <c r="H206" s="175"/>
      <c r="I206" s="185"/>
      <c r="J206" s="176"/>
      <c r="K206" s="176"/>
      <c r="L206" s="176"/>
    </row>
    <row r="207" spans="2:12">
      <c r="B207" s="239"/>
      <c r="C207" s="243"/>
      <c r="D207" s="44" t="s">
        <v>28</v>
      </c>
      <c r="E207" s="178"/>
      <c r="F207" s="178"/>
      <c r="G207" s="177"/>
      <c r="H207" s="177"/>
      <c r="I207" s="186"/>
      <c r="J207" s="178"/>
      <c r="K207" s="178"/>
      <c r="L207" s="178"/>
    </row>
    <row r="208" spans="2:12" ht="15" customHeight="1">
      <c r="B208" s="238"/>
      <c r="C208" s="241">
        <v>12001</v>
      </c>
      <c r="D208" s="7" t="s">
        <v>24</v>
      </c>
      <c r="E208" s="173">
        <f>'Հավելված 3 Մաս4'!D534</f>
        <v>34419.129999999997</v>
      </c>
      <c r="F208" s="173">
        <f>'Հավելված 3 Մաս4'!E534</f>
        <v>44446</v>
      </c>
      <c r="G208" s="173" t="str">
        <f>'Հավելված 3 Մաս4'!F534</f>
        <v>13333,8</v>
      </c>
      <c r="H208" s="173" t="str">
        <f>'Հավելված 3 Մաս4'!G534</f>
        <v>33334,5</v>
      </c>
      <c r="I208" s="173" t="str">
        <f>'Հավելված 3 Մաս4'!H534</f>
        <v>53335,2</v>
      </c>
      <c r="J208" s="173">
        <f>'Հավելված 3 Մաս4'!I534</f>
        <v>66669</v>
      </c>
      <c r="K208" s="173">
        <f>'Հավելված 3 Մաս4'!J534</f>
        <v>66669</v>
      </c>
      <c r="L208" s="173">
        <f>'Հավելված 3 Մաս4'!K534</f>
        <v>66669</v>
      </c>
    </row>
    <row r="209" spans="2:12" ht="33" customHeight="1">
      <c r="B209" s="239"/>
      <c r="C209" s="242"/>
      <c r="D209" s="47" t="s">
        <v>71</v>
      </c>
      <c r="E209" s="175"/>
      <c r="F209" s="176"/>
      <c r="G209" s="175"/>
      <c r="H209" s="175"/>
      <c r="I209" s="175"/>
      <c r="J209" s="176"/>
      <c r="K209" s="176"/>
      <c r="L209" s="176"/>
    </row>
    <row r="210" spans="2:12" ht="25.5" customHeight="1">
      <c r="B210" s="239"/>
      <c r="C210" s="242"/>
      <c r="D210" s="7" t="s">
        <v>25</v>
      </c>
      <c r="E210" s="175"/>
      <c r="F210" s="176"/>
      <c r="G210" s="175"/>
      <c r="H210" s="175"/>
      <c r="I210" s="175"/>
      <c r="J210" s="176"/>
      <c r="K210" s="176"/>
      <c r="L210" s="176"/>
    </row>
    <row r="211" spans="2:12" ht="38.25">
      <c r="B211" s="239"/>
      <c r="C211" s="242"/>
      <c r="D211" s="8" t="s">
        <v>72</v>
      </c>
      <c r="E211" s="175"/>
      <c r="F211" s="176"/>
      <c r="G211" s="175"/>
      <c r="H211" s="175"/>
      <c r="I211" s="175"/>
      <c r="J211" s="176"/>
      <c r="K211" s="176"/>
      <c r="L211" s="176"/>
    </row>
    <row r="212" spans="2:12">
      <c r="B212" s="239"/>
      <c r="C212" s="242"/>
      <c r="D212" s="7" t="s">
        <v>27</v>
      </c>
      <c r="E212" s="175"/>
      <c r="F212" s="176"/>
      <c r="G212" s="175"/>
      <c r="H212" s="175"/>
      <c r="I212" s="175"/>
      <c r="J212" s="176"/>
      <c r="K212" s="176"/>
      <c r="L212" s="176"/>
    </row>
    <row r="213" spans="2:12">
      <c r="B213" s="239"/>
      <c r="C213" s="243"/>
      <c r="D213" s="50" t="s">
        <v>73</v>
      </c>
      <c r="E213" s="177"/>
      <c r="F213" s="178"/>
      <c r="G213" s="177"/>
      <c r="H213" s="177"/>
      <c r="I213" s="177"/>
      <c r="J213" s="178"/>
      <c r="K213" s="176"/>
      <c r="L213" s="176"/>
    </row>
    <row r="214" spans="2:12">
      <c r="B214" s="257" t="s">
        <v>7</v>
      </c>
      <c r="C214" s="258"/>
      <c r="D214" s="258"/>
      <c r="E214" s="258"/>
      <c r="F214" s="258"/>
      <c r="G214" s="258"/>
      <c r="H214" s="258"/>
      <c r="I214" s="258"/>
      <c r="J214" s="258"/>
      <c r="K214" s="182"/>
      <c r="L214" s="182"/>
    </row>
    <row r="215" spans="2:12">
      <c r="B215" s="249">
        <v>1182</v>
      </c>
      <c r="C215" s="259"/>
      <c r="D215" s="7" t="s">
        <v>13</v>
      </c>
      <c r="E215" s="244">
        <f>E223+E229</f>
        <v>1326015.8500000001</v>
      </c>
      <c r="F215" s="244">
        <f t="shared" ref="F215:L215" si="13">F223+F229</f>
        <v>2726346.1</v>
      </c>
      <c r="G215" s="244">
        <f t="shared" si="13"/>
        <v>0</v>
      </c>
      <c r="H215" s="244">
        <f t="shared" si="13"/>
        <v>0</v>
      </c>
      <c r="I215" s="244">
        <f t="shared" si="13"/>
        <v>0</v>
      </c>
      <c r="J215" s="244">
        <f t="shared" si="13"/>
        <v>3264457.3996948181</v>
      </c>
      <c r="K215" s="244">
        <f t="shared" si="13"/>
        <v>2606457.9000000004</v>
      </c>
      <c r="L215" s="244">
        <f t="shared" si="13"/>
        <v>3055803.12</v>
      </c>
    </row>
    <row r="216" spans="2:12" ht="25.5" customHeight="1">
      <c r="B216" s="245"/>
      <c r="C216" s="260"/>
      <c r="D216" s="47" t="s">
        <v>74</v>
      </c>
      <c r="E216" s="245"/>
      <c r="F216" s="245"/>
      <c r="G216" s="245"/>
      <c r="H216" s="245"/>
      <c r="I216" s="245"/>
      <c r="J216" s="245"/>
      <c r="K216" s="245"/>
      <c r="L216" s="245"/>
    </row>
    <row r="217" spans="2:12">
      <c r="B217" s="245"/>
      <c r="C217" s="260"/>
      <c r="D217" s="7" t="s">
        <v>15</v>
      </c>
      <c r="E217" s="245"/>
      <c r="F217" s="245"/>
      <c r="G217" s="245"/>
      <c r="H217" s="245"/>
      <c r="I217" s="245"/>
      <c r="J217" s="245"/>
      <c r="K217" s="245"/>
      <c r="L217" s="245"/>
    </row>
    <row r="218" spans="2:12" ht="30.75" customHeight="1">
      <c r="B218" s="245"/>
      <c r="C218" s="260"/>
      <c r="D218" s="8" t="s">
        <v>75</v>
      </c>
      <c r="E218" s="245"/>
      <c r="F218" s="245"/>
      <c r="G218" s="245"/>
      <c r="H218" s="245"/>
      <c r="I218" s="245"/>
      <c r="J218" s="245"/>
      <c r="K218" s="245"/>
      <c r="L218" s="245"/>
    </row>
    <row r="219" spans="2:12">
      <c r="B219" s="245"/>
      <c r="C219" s="260"/>
      <c r="D219" s="7" t="s">
        <v>17</v>
      </c>
      <c r="E219" s="245"/>
      <c r="F219" s="245"/>
      <c r="G219" s="245"/>
      <c r="H219" s="245"/>
      <c r="I219" s="245"/>
      <c r="J219" s="245"/>
      <c r="K219" s="245"/>
      <c r="L219" s="245"/>
    </row>
    <row r="220" spans="2:12" ht="38.25">
      <c r="B220" s="246"/>
      <c r="C220" s="261"/>
      <c r="D220" s="47" t="s">
        <v>76</v>
      </c>
      <c r="E220" s="246"/>
      <c r="F220" s="246"/>
      <c r="G220" s="246"/>
      <c r="H220" s="246"/>
      <c r="I220" s="246"/>
      <c r="J220" s="246"/>
      <c r="K220" s="246"/>
      <c r="L220" s="246"/>
    </row>
    <row r="221" spans="2:12" ht="14.25" customHeight="1">
      <c r="B221" s="262" t="s">
        <v>22</v>
      </c>
      <c r="C221" s="263"/>
      <c r="D221" s="263"/>
      <c r="E221" s="263"/>
      <c r="F221" s="263"/>
      <c r="G221" s="263"/>
      <c r="H221" s="263"/>
      <c r="I221" s="263"/>
      <c r="J221" s="263"/>
      <c r="K221" s="183"/>
      <c r="L221" s="183"/>
    </row>
    <row r="222" spans="2:12">
      <c r="B222" s="262"/>
      <c r="C222" s="263"/>
      <c r="D222" s="263" t="s">
        <v>23</v>
      </c>
      <c r="E222" s="263"/>
      <c r="F222" s="263"/>
      <c r="G222" s="263"/>
      <c r="H222" s="263"/>
      <c r="I222" s="263"/>
      <c r="J222" s="263"/>
      <c r="K222" s="183"/>
      <c r="L222" s="183"/>
    </row>
    <row r="223" spans="2:12" ht="15" customHeight="1">
      <c r="B223" s="238"/>
      <c r="C223" s="241">
        <v>11001</v>
      </c>
      <c r="D223" s="7" t="s">
        <v>24</v>
      </c>
      <c r="E223" s="173">
        <f>'Հավելված 3 Մաս4'!D565</f>
        <v>1326015.8500000001</v>
      </c>
      <c r="F223" s="173">
        <f>'Հավելված 3 Մաս4'!E565</f>
        <v>2701946.1</v>
      </c>
      <c r="G223" s="173">
        <f>'Հավելված 3 Մաս4'!F565</f>
        <v>0</v>
      </c>
      <c r="H223" s="173">
        <f>'Հավելված 3 Մաս4'!G565</f>
        <v>0</v>
      </c>
      <c r="I223" s="173">
        <f>'Հավելված 3 Մաս4'!H565</f>
        <v>0</v>
      </c>
      <c r="J223" s="173">
        <f>'Հավելված 3 Մաս4'!I565</f>
        <v>2779872.3996948181</v>
      </c>
      <c r="K223" s="173">
        <f>'Հավելված 3 Մաս4'!J565</f>
        <v>2566457.9000000004</v>
      </c>
      <c r="L223" s="173">
        <f>'Հավելված 3 Մաս4'!K565</f>
        <v>2591301.7000000002</v>
      </c>
    </row>
    <row r="224" spans="2:12" ht="30.75" customHeight="1">
      <c r="B224" s="239"/>
      <c r="C224" s="242"/>
      <c r="D224" s="23" t="s">
        <v>77</v>
      </c>
      <c r="E224" s="180"/>
      <c r="F224" s="175"/>
      <c r="G224" s="176"/>
      <c r="H224" s="176"/>
      <c r="I224" s="176"/>
      <c r="J224" s="176"/>
      <c r="K224" s="176"/>
      <c r="L224" s="176"/>
    </row>
    <row r="225" spans="1:12">
      <c r="B225" s="239"/>
      <c r="C225" s="242"/>
      <c r="D225" s="7" t="s">
        <v>25</v>
      </c>
      <c r="E225" s="180"/>
      <c r="F225" s="175"/>
      <c r="G225" s="176"/>
      <c r="H225" s="176"/>
      <c r="I225" s="176"/>
      <c r="J225" s="176"/>
      <c r="K225" s="176"/>
      <c r="L225" s="176"/>
    </row>
    <row r="226" spans="1:12" ht="51">
      <c r="A226" s="13">
        <f>LEN(D226)</f>
        <v>132</v>
      </c>
      <c r="B226" s="239"/>
      <c r="C226" s="242"/>
      <c r="D226" s="51" t="s">
        <v>78</v>
      </c>
      <c r="E226" s="180"/>
      <c r="F226" s="175"/>
      <c r="G226" s="176"/>
      <c r="H226" s="176"/>
      <c r="I226" s="176"/>
      <c r="J226" s="176"/>
      <c r="K226" s="176"/>
      <c r="L226" s="176"/>
    </row>
    <row r="227" spans="1:12">
      <c r="B227" s="239"/>
      <c r="C227" s="242"/>
      <c r="D227" s="7" t="s">
        <v>27</v>
      </c>
      <c r="E227" s="180"/>
      <c r="F227" s="175"/>
      <c r="G227" s="176"/>
      <c r="H227" s="176"/>
      <c r="I227" s="176"/>
      <c r="J227" s="176"/>
      <c r="K227" s="176"/>
      <c r="L227" s="176"/>
    </row>
    <row r="228" spans="1:12">
      <c r="B228" s="240"/>
      <c r="C228" s="243"/>
      <c r="D228" s="44" t="s">
        <v>28</v>
      </c>
      <c r="E228" s="181"/>
      <c r="F228" s="177"/>
      <c r="G228" s="178"/>
      <c r="H228" s="178"/>
      <c r="I228" s="178"/>
      <c r="J228" s="178"/>
      <c r="K228" s="176"/>
      <c r="L228" s="176"/>
    </row>
    <row r="229" spans="1:12" ht="15" customHeight="1">
      <c r="B229" s="238"/>
      <c r="C229" s="241">
        <v>31001</v>
      </c>
      <c r="D229" s="7" t="s">
        <v>24</v>
      </c>
      <c r="E229" s="194">
        <f>'Հավելված 3 Մաս4'!D577</f>
        <v>0</v>
      </c>
      <c r="F229" s="194">
        <f>'Հավելված 3 Մաս4'!E577</f>
        <v>24400</v>
      </c>
      <c r="G229" s="194">
        <f>'Հավելված 3 Մաս4'!F577</f>
        <v>0</v>
      </c>
      <c r="H229" s="194">
        <f>'Հավելված 3 Մաս4'!G577</f>
        <v>0</v>
      </c>
      <c r="I229" s="194">
        <f>'Հավելված 3 Մաս4'!H577</f>
        <v>0</v>
      </c>
      <c r="J229" s="194">
        <f>'Հավելված 3 Մաս4'!I577</f>
        <v>484585</v>
      </c>
      <c r="K229" s="194">
        <f>'Հավելված 3 Մաս4'!J577</f>
        <v>40000</v>
      </c>
      <c r="L229" s="194">
        <f>'Հավելված 3 Մաս4'!K577</f>
        <v>464501.42</v>
      </c>
    </row>
    <row r="230" spans="1:12" ht="30.75" customHeight="1">
      <c r="B230" s="239"/>
      <c r="C230" s="242"/>
      <c r="D230" s="23" t="s">
        <v>86</v>
      </c>
      <c r="E230" s="180"/>
      <c r="F230" s="175"/>
      <c r="G230" s="176"/>
      <c r="H230" s="176"/>
      <c r="I230" s="176"/>
      <c r="J230" s="176"/>
      <c r="K230" s="176"/>
      <c r="L230" s="176"/>
    </row>
    <row r="231" spans="1:12">
      <c r="B231" s="239"/>
      <c r="C231" s="242"/>
      <c r="D231" s="7" t="s">
        <v>25</v>
      </c>
      <c r="E231" s="180"/>
      <c r="F231" s="175"/>
      <c r="G231" s="176"/>
      <c r="H231" s="176"/>
      <c r="I231" s="176"/>
      <c r="J231" s="176"/>
      <c r="K231" s="176"/>
      <c r="L231" s="176"/>
    </row>
    <row r="232" spans="1:12" ht="25.5">
      <c r="A232" s="13">
        <f>LEN(D232)</f>
        <v>66</v>
      </c>
      <c r="B232" s="239"/>
      <c r="C232" s="242"/>
      <c r="D232" s="23" t="s">
        <v>86</v>
      </c>
      <c r="E232" s="180"/>
      <c r="F232" s="175"/>
      <c r="G232" s="176"/>
      <c r="H232" s="176"/>
      <c r="I232" s="176"/>
      <c r="J232" s="176"/>
      <c r="K232" s="176"/>
      <c r="L232" s="176"/>
    </row>
    <row r="233" spans="1:12">
      <c r="B233" s="239"/>
      <c r="C233" s="242"/>
      <c r="D233" s="7" t="s">
        <v>27</v>
      </c>
      <c r="E233" s="180"/>
      <c r="F233" s="175"/>
      <c r="G233" s="176"/>
      <c r="H233" s="176"/>
      <c r="I233" s="176"/>
      <c r="J233" s="176"/>
      <c r="K233" s="176"/>
      <c r="L233" s="176"/>
    </row>
    <row r="234" spans="1:12">
      <c r="B234" s="240"/>
      <c r="C234" s="243"/>
      <c r="D234" s="44" t="s">
        <v>28</v>
      </c>
      <c r="E234" s="181"/>
      <c r="F234" s="177"/>
      <c r="G234" s="178"/>
      <c r="H234" s="178"/>
      <c r="I234" s="178"/>
      <c r="J234" s="178"/>
      <c r="K234" s="176"/>
      <c r="L234" s="176"/>
    </row>
    <row r="235" spans="1:12">
      <c r="B235" s="257" t="s">
        <v>7</v>
      </c>
      <c r="C235" s="258"/>
      <c r="D235" s="258"/>
      <c r="E235" s="258"/>
      <c r="F235" s="258"/>
      <c r="G235" s="258"/>
      <c r="H235" s="258"/>
      <c r="I235" s="258"/>
      <c r="J235" s="258"/>
      <c r="K235" s="182"/>
      <c r="L235" s="182"/>
    </row>
    <row r="236" spans="1:12">
      <c r="B236" s="241">
        <v>9003</v>
      </c>
      <c r="C236" s="259"/>
      <c r="D236" s="7" t="s">
        <v>13</v>
      </c>
      <c r="E236" s="247">
        <f>E244+E250+E263+E269+E256</f>
        <v>1480682.0000000002</v>
      </c>
      <c r="F236" s="247">
        <f t="shared" ref="F236:J236" si="14">F244+F250+F263+F269+F256</f>
        <v>0</v>
      </c>
      <c r="G236" s="247">
        <f t="shared" si="14"/>
        <v>0</v>
      </c>
      <c r="H236" s="247">
        <f t="shared" si="14"/>
        <v>0</v>
      </c>
      <c r="I236" s="247">
        <f t="shared" si="14"/>
        <v>0</v>
      </c>
      <c r="J236" s="247">
        <f t="shared" si="14"/>
        <v>0</v>
      </c>
      <c r="K236" s="247">
        <f t="shared" ref="K236:L236" si="15">K244+K250+K263+K269+K256</f>
        <v>0</v>
      </c>
      <c r="L236" s="247">
        <f t="shared" si="15"/>
        <v>0</v>
      </c>
    </row>
    <row r="237" spans="1:12" ht="25.5">
      <c r="B237" s="242"/>
      <c r="C237" s="260"/>
      <c r="D237" s="8" t="s">
        <v>79</v>
      </c>
      <c r="E237" s="245"/>
      <c r="F237" s="245"/>
      <c r="G237" s="245"/>
      <c r="H237" s="245"/>
      <c r="I237" s="245"/>
      <c r="J237" s="245"/>
      <c r="K237" s="245"/>
      <c r="L237" s="245"/>
    </row>
    <row r="238" spans="1:12">
      <c r="B238" s="242"/>
      <c r="C238" s="260"/>
      <c r="D238" s="7" t="s">
        <v>15</v>
      </c>
      <c r="E238" s="245"/>
      <c r="F238" s="245"/>
      <c r="G238" s="245"/>
      <c r="H238" s="245"/>
      <c r="I238" s="245"/>
      <c r="J238" s="245"/>
      <c r="K238" s="245"/>
      <c r="L238" s="245"/>
    </row>
    <row r="239" spans="1:12" ht="25.5">
      <c r="B239" s="242"/>
      <c r="C239" s="260"/>
      <c r="D239" s="8" t="s">
        <v>80</v>
      </c>
      <c r="E239" s="245"/>
      <c r="F239" s="245"/>
      <c r="G239" s="245"/>
      <c r="H239" s="245"/>
      <c r="I239" s="245"/>
      <c r="J239" s="245"/>
      <c r="K239" s="245"/>
      <c r="L239" s="245"/>
    </row>
    <row r="240" spans="1:12">
      <c r="B240" s="242"/>
      <c r="C240" s="260"/>
      <c r="D240" s="7" t="s">
        <v>17</v>
      </c>
      <c r="E240" s="245"/>
      <c r="F240" s="245"/>
      <c r="G240" s="245"/>
      <c r="H240" s="245"/>
      <c r="I240" s="245"/>
      <c r="J240" s="245"/>
      <c r="K240" s="245"/>
      <c r="L240" s="245"/>
    </row>
    <row r="241" spans="2:12" ht="38.25">
      <c r="B241" s="243"/>
      <c r="C241" s="261"/>
      <c r="D241" s="36" t="s">
        <v>81</v>
      </c>
      <c r="E241" s="246"/>
      <c r="F241" s="246"/>
      <c r="G241" s="246"/>
      <c r="H241" s="246"/>
      <c r="I241" s="246"/>
      <c r="J241" s="246"/>
      <c r="K241" s="246"/>
      <c r="L241" s="246"/>
    </row>
    <row r="242" spans="2:12" ht="14.25" customHeight="1">
      <c r="B242" s="262" t="s">
        <v>22</v>
      </c>
      <c r="C242" s="263"/>
      <c r="D242" s="263"/>
      <c r="E242" s="263"/>
      <c r="F242" s="263"/>
      <c r="G242" s="263"/>
      <c r="H242" s="263"/>
      <c r="I242" s="263"/>
      <c r="J242" s="263"/>
      <c r="K242" s="183"/>
      <c r="L242" s="183"/>
    </row>
    <row r="243" spans="2:12">
      <c r="B243" s="262"/>
      <c r="C243" s="263"/>
      <c r="D243" s="263" t="s">
        <v>23</v>
      </c>
      <c r="E243" s="263"/>
      <c r="F243" s="263"/>
      <c r="G243" s="263"/>
      <c r="H243" s="263"/>
      <c r="I243" s="263"/>
      <c r="J243" s="263"/>
      <c r="K243" s="183"/>
      <c r="L243" s="183"/>
    </row>
    <row r="244" spans="2:12" ht="15" customHeight="1">
      <c r="B244" s="264"/>
      <c r="C244" s="241">
        <v>11001</v>
      </c>
      <c r="D244" s="7" t="s">
        <v>24</v>
      </c>
      <c r="E244" s="173">
        <f>'Հավելված 3 Մաս4'!D594</f>
        <v>323407.05</v>
      </c>
      <c r="F244" s="173">
        <f>'Հավելված 3 Մաս4'!E594</f>
        <v>0</v>
      </c>
      <c r="G244" s="173">
        <f>'Հավելված 3 Մաս4'!F594</f>
        <v>0</v>
      </c>
      <c r="H244" s="173">
        <f>'Հավելված 3 Մաս4'!G594</f>
        <v>0</v>
      </c>
      <c r="I244" s="173">
        <f>'Հավելված 3 Մաս4'!H594</f>
        <v>0</v>
      </c>
      <c r="J244" s="173">
        <f>'Հավելված 3 Մաս4'!I594</f>
        <v>0</v>
      </c>
      <c r="K244" s="173">
        <f>'Հավելված 3 Մաս4'!J594</f>
        <v>0</v>
      </c>
      <c r="L244" s="173">
        <f>'Հավելված 3 Մաս4'!K594</f>
        <v>0</v>
      </c>
    </row>
    <row r="245" spans="2:12" ht="27.75" customHeight="1">
      <c r="B245" s="265"/>
      <c r="C245" s="242"/>
      <c r="D245" s="23" t="s">
        <v>82</v>
      </c>
      <c r="E245" s="180"/>
      <c r="F245" s="175"/>
      <c r="G245" s="176"/>
      <c r="H245" s="176"/>
      <c r="I245" s="190"/>
      <c r="J245" s="191"/>
      <c r="K245" s="191"/>
      <c r="L245" s="191"/>
    </row>
    <row r="246" spans="2:12" ht="14.25" customHeight="1">
      <c r="B246" s="265"/>
      <c r="C246" s="242"/>
      <c r="D246" s="7" t="s">
        <v>25</v>
      </c>
      <c r="E246" s="180"/>
      <c r="F246" s="175"/>
      <c r="G246" s="176"/>
      <c r="H246" s="176"/>
      <c r="I246" s="190"/>
      <c r="J246" s="191"/>
      <c r="K246" s="191"/>
      <c r="L246" s="191"/>
    </row>
    <row r="247" spans="2:12" ht="25.5">
      <c r="B247" s="265"/>
      <c r="C247" s="242"/>
      <c r="D247" s="48" t="s">
        <v>83</v>
      </c>
      <c r="E247" s="180"/>
      <c r="F247" s="175"/>
      <c r="G247" s="176"/>
      <c r="H247" s="176"/>
      <c r="I247" s="190"/>
      <c r="J247" s="191"/>
      <c r="K247" s="191"/>
      <c r="L247" s="191"/>
    </row>
    <row r="248" spans="2:12" ht="14.25" customHeight="1">
      <c r="B248" s="265"/>
      <c r="C248" s="242"/>
      <c r="D248" s="7" t="s">
        <v>27</v>
      </c>
      <c r="E248" s="180"/>
      <c r="F248" s="175"/>
      <c r="G248" s="176"/>
      <c r="H248" s="176"/>
      <c r="I248" s="190"/>
      <c r="J248" s="191"/>
      <c r="K248" s="191"/>
      <c r="L248" s="191"/>
    </row>
    <row r="249" spans="2:12" ht="14.25" customHeight="1">
      <c r="B249" s="266"/>
      <c r="C249" s="243"/>
      <c r="D249" s="44" t="s">
        <v>28</v>
      </c>
      <c r="E249" s="181"/>
      <c r="F249" s="177"/>
      <c r="G249" s="178"/>
      <c r="H249" s="178"/>
      <c r="I249" s="192"/>
      <c r="J249" s="193"/>
      <c r="K249" s="193"/>
      <c r="L249" s="193"/>
    </row>
    <row r="250" spans="2:12" ht="15" customHeight="1">
      <c r="B250" s="264"/>
      <c r="C250" s="241">
        <v>11002</v>
      </c>
      <c r="D250" s="7" t="s">
        <v>24</v>
      </c>
      <c r="E250" s="184">
        <f>'Հավելված 3 Մաս4'!D607</f>
        <v>1101633.8</v>
      </c>
      <c r="F250" s="184">
        <f>'Հավելված 3 Մաս4'!E607</f>
        <v>0</v>
      </c>
      <c r="G250" s="184">
        <f>'Հավելված 3 Մաս4'!F607</f>
        <v>0</v>
      </c>
      <c r="H250" s="184">
        <f>'Հավելված 3 Մաս4'!G607</f>
        <v>0</v>
      </c>
      <c r="I250" s="184">
        <f>'Հավելված 3 Մաս4'!H607</f>
        <v>0</v>
      </c>
      <c r="J250" s="184">
        <f>'Հավելված 3 Մաս4'!I607</f>
        <v>0</v>
      </c>
      <c r="K250" s="184">
        <f>'Հավելված 3 Մաս4'!J607</f>
        <v>0</v>
      </c>
      <c r="L250" s="184">
        <f>'Հավելված 3 Մաս4'!K607</f>
        <v>0</v>
      </c>
    </row>
    <row r="251" spans="2:12" ht="35.25" customHeight="1">
      <c r="B251" s="265"/>
      <c r="C251" s="242"/>
      <c r="D251" s="23" t="s">
        <v>84</v>
      </c>
      <c r="E251" s="185"/>
      <c r="F251" s="176"/>
      <c r="G251" s="175"/>
      <c r="H251" s="175"/>
      <c r="I251" s="175"/>
      <c r="J251" s="175"/>
      <c r="K251" s="175"/>
      <c r="L251" s="175"/>
    </row>
    <row r="252" spans="2:12">
      <c r="B252" s="265"/>
      <c r="C252" s="242"/>
      <c r="D252" s="7" t="s">
        <v>25</v>
      </c>
      <c r="E252" s="185"/>
      <c r="F252" s="176"/>
      <c r="G252" s="175"/>
      <c r="H252" s="175"/>
      <c r="I252" s="175"/>
      <c r="J252" s="175"/>
      <c r="K252" s="175"/>
      <c r="L252" s="175"/>
    </row>
    <row r="253" spans="2:12" ht="38.25">
      <c r="B253" s="265"/>
      <c r="C253" s="242"/>
      <c r="D253" s="48" t="s">
        <v>85</v>
      </c>
      <c r="E253" s="185"/>
      <c r="F253" s="176"/>
      <c r="G253" s="175"/>
      <c r="H253" s="175"/>
      <c r="I253" s="175"/>
      <c r="J253" s="175"/>
      <c r="K253" s="175"/>
      <c r="L253" s="175"/>
    </row>
    <row r="254" spans="2:12">
      <c r="B254" s="265"/>
      <c r="C254" s="242"/>
      <c r="D254" s="7" t="s">
        <v>27</v>
      </c>
      <c r="E254" s="185"/>
      <c r="F254" s="176"/>
      <c r="G254" s="175"/>
      <c r="H254" s="175"/>
      <c r="I254" s="175"/>
      <c r="J254" s="175"/>
      <c r="K254" s="175"/>
      <c r="L254" s="175"/>
    </row>
    <row r="255" spans="2:12">
      <c r="B255" s="266"/>
      <c r="C255" s="243"/>
      <c r="D255" s="44" t="s">
        <v>28</v>
      </c>
      <c r="E255" s="186"/>
      <c r="F255" s="178"/>
      <c r="G255" s="177"/>
      <c r="H255" s="177"/>
      <c r="I255" s="177"/>
      <c r="J255" s="177"/>
      <c r="K255" s="177"/>
      <c r="L255" s="177"/>
    </row>
    <row r="256" spans="2:12" ht="15" customHeight="1">
      <c r="B256" s="264"/>
      <c r="C256" s="241">
        <v>11003</v>
      </c>
      <c r="D256" s="7" t="s">
        <v>24</v>
      </c>
      <c r="E256" s="184">
        <f>'Հավելված 3 Մաս4'!D621</f>
        <v>35557.57</v>
      </c>
      <c r="F256" s="184">
        <f>'Հավելված 3 Մաս4'!E621</f>
        <v>0</v>
      </c>
      <c r="G256" s="184">
        <f>'Հավելված 3 Մաս4'!F621</f>
        <v>0</v>
      </c>
      <c r="H256" s="184">
        <f>'Հավելված 3 Մաս4'!G621</f>
        <v>0</v>
      </c>
      <c r="I256" s="184">
        <f>'Հավելված 3 Մաս4'!H621</f>
        <v>0</v>
      </c>
      <c r="J256" s="184">
        <f>'Հավելված 3 Մաս4'!I621</f>
        <v>0</v>
      </c>
      <c r="K256" s="184">
        <f>'Հավելված 3 Մաս4'!J621</f>
        <v>0</v>
      </c>
      <c r="L256" s="184">
        <f>'Հավելված 3 Մաս4'!K621</f>
        <v>0</v>
      </c>
    </row>
    <row r="257" spans="2:12" ht="35.25" customHeight="1">
      <c r="B257" s="265"/>
      <c r="C257" s="242"/>
      <c r="D257" s="71" t="s">
        <v>359</v>
      </c>
      <c r="E257" s="185"/>
      <c r="F257" s="176"/>
      <c r="G257" s="175"/>
      <c r="H257" s="175"/>
      <c r="I257" s="175"/>
      <c r="J257" s="175"/>
      <c r="K257" s="175"/>
      <c r="L257" s="175"/>
    </row>
    <row r="258" spans="2:12">
      <c r="B258" s="265"/>
      <c r="C258" s="242"/>
      <c r="D258" s="7" t="s">
        <v>25</v>
      </c>
      <c r="E258" s="185"/>
      <c r="F258" s="176"/>
      <c r="G258" s="175"/>
      <c r="H258" s="175"/>
      <c r="I258" s="175"/>
      <c r="J258" s="175"/>
      <c r="K258" s="175"/>
      <c r="L258" s="175"/>
    </row>
    <row r="259" spans="2:12" ht="38.25">
      <c r="B259" s="265"/>
      <c r="C259" s="242"/>
      <c r="D259" s="9" t="s">
        <v>361</v>
      </c>
      <c r="E259" s="185"/>
      <c r="F259" s="176"/>
      <c r="G259" s="175"/>
      <c r="H259" s="175"/>
      <c r="I259" s="175"/>
      <c r="J259" s="175"/>
      <c r="K259" s="175"/>
      <c r="L259" s="175"/>
    </row>
    <row r="260" spans="2:12">
      <c r="B260" s="265"/>
      <c r="C260" s="242"/>
      <c r="D260" s="7" t="s">
        <v>27</v>
      </c>
      <c r="E260" s="185"/>
      <c r="F260" s="176"/>
      <c r="G260" s="175"/>
      <c r="H260" s="175"/>
      <c r="I260" s="175"/>
      <c r="J260" s="175"/>
      <c r="K260" s="175"/>
      <c r="L260" s="175"/>
    </row>
    <row r="261" spans="2:12">
      <c r="B261" s="266"/>
      <c r="C261" s="243"/>
      <c r="D261" s="44" t="s">
        <v>28</v>
      </c>
      <c r="E261" s="186"/>
      <c r="F261" s="178"/>
      <c r="G261" s="177"/>
      <c r="H261" s="177"/>
      <c r="I261" s="177"/>
      <c r="J261" s="177"/>
      <c r="K261" s="177"/>
      <c r="L261" s="177"/>
    </row>
    <row r="262" spans="2:12">
      <c r="B262" s="267"/>
      <c r="C262" s="268"/>
      <c r="D262" s="263" t="s">
        <v>32</v>
      </c>
      <c r="E262" s="263"/>
      <c r="F262" s="263"/>
      <c r="G262" s="263"/>
      <c r="H262" s="263"/>
      <c r="I262" s="263"/>
      <c r="J262" s="263"/>
      <c r="K262" s="183"/>
      <c r="L262" s="183"/>
    </row>
    <row r="263" spans="2:12" ht="15" customHeight="1">
      <c r="B263" s="264"/>
      <c r="C263" s="241">
        <v>31001</v>
      </c>
      <c r="D263" s="7" t="s">
        <v>24</v>
      </c>
      <c r="E263" s="173">
        <f>'Հավելված 3 Մաս4'!D634</f>
        <v>20083.580000000002</v>
      </c>
      <c r="F263" s="173">
        <f>'Հավելված 3 Մաս4'!E634</f>
        <v>0</v>
      </c>
      <c r="G263" s="173">
        <f>'Հավելված 3 Մաս4'!F634</f>
        <v>0</v>
      </c>
      <c r="H263" s="173">
        <f>'Հավելված 3 Մաս4'!G634</f>
        <v>0</v>
      </c>
      <c r="I263" s="173">
        <f>'Հավելված 3 Մաս4'!H634</f>
        <v>0</v>
      </c>
      <c r="J263" s="173">
        <f>'Հավելված 3 Մաս4'!I634</f>
        <v>0</v>
      </c>
      <c r="K263" s="173">
        <f>'Հավելված 3 Մաս4'!J634</f>
        <v>0</v>
      </c>
      <c r="L263" s="173">
        <f>'Հավելված 3 Մաս4'!K634</f>
        <v>0</v>
      </c>
    </row>
    <row r="264" spans="2:12" ht="25.5">
      <c r="B264" s="265"/>
      <c r="C264" s="242"/>
      <c r="D264" s="45" t="s">
        <v>86</v>
      </c>
      <c r="E264" s="175"/>
      <c r="F264" s="176"/>
      <c r="G264" s="175"/>
      <c r="H264" s="176"/>
      <c r="I264" s="175"/>
      <c r="J264" s="185"/>
      <c r="K264" s="185"/>
      <c r="L264" s="185"/>
    </row>
    <row r="265" spans="2:12">
      <c r="B265" s="265"/>
      <c r="C265" s="242"/>
      <c r="D265" s="7" t="s">
        <v>25</v>
      </c>
      <c r="E265" s="175"/>
      <c r="F265" s="176"/>
      <c r="G265" s="175"/>
      <c r="H265" s="176"/>
      <c r="I265" s="175"/>
      <c r="J265" s="185"/>
      <c r="K265" s="185"/>
      <c r="L265" s="185"/>
    </row>
    <row r="266" spans="2:12" ht="25.5">
      <c r="B266" s="265"/>
      <c r="C266" s="242"/>
      <c r="D266" s="23" t="s">
        <v>87</v>
      </c>
      <c r="E266" s="175"/>
      <c r="F266" s="176"/>
      <c r="G266" s="175"/>
      <c r="H266" s="176"/>
      <c r="I266" s="175"/>
      <c r="J266" s="185"/>
      <c r="K266" s="185"/>
      <c r="L266" s="185"/>
    </row>
    <row r="267" spans="2:12">
      <c r="B267" s="265"/>
      <c r="C267" s="242"/>
      <c r="D267" s="7" t="s">
        <v>27</v>
      </c>
      <c r="E267" s="175"/>
      <c r="F267" s="176"/>
      <c r="G267" s="175"/>
      <c r="H267" s="176"/>
      <c r="I267" s="175"/>
      <c r="J267" s="185"/>
      <c r="K267" s="185"/>
      <c r="L267" s="185"/>
    </row>
    <row r="268" spans="2:12" ht="25.5">
      <c r="B268" s="266"/>
      <c r="C268" s="243"/>
      <c r="D268" s="46" t="s">
        <v>35</v>
      </c>
      <c r="E268" s="177"/>
      <c r="F268" s="178"/>
      <c r="G268" s="177"/>
      <c r="H268" s="178"/>
      <c r="I268" s="177"/>
      <c r="J268" s="186"/>
      <c r="K268" s="186"/>
      <c r="L268" s="186"/>
    </row>
    <row r="269" spans="2:12" ht="15" customHeight="1">
      <c r="B269" s="264"/>
      <c r="C269" s="241">
        <v>31003</v>
      </c>
      <c r="D269" s="7" t="s">
        <v>24</v>
      </c>
      <c r="E269" s="173">
        <f>'Հավելված 3 Մաս4'!D647</f>
        <v>0</v>
      </c>
      <c r="F269" s="173">
        <f>'Հավելված 3 Մաս4'!E647</f>
        <v>0</v>
      </c>
      <c r="G269" s="173">
        <f>'Հավելված 3 Մաս4'!F647</f>
        <v>0</v>
      </c>
      <c r="H269" s="173">
        <f>'Հավելված 3 Մաս4'!G647</f>
        <v>0</v>
      </c>
      <c r="I269" s="173">
        <f>'Հավելված 3 Մաս4'!H647</f>
        <v>0</v>
      </c>
      <c r="J269" s="173">
        <f>'Հավելված 3 Մաս4'!I647</f>
        <v>0</v>
      </c>
      <c r="K269" s="173">
        <f>'Հավելված 3 Մաս4'!J647</f>
        <v>0</v>
      </c>
      <c r="L269" s="173">
        <f>'Հավելված 3 Մաս4'!K647</f>
        <v>0</v>
      </c>
    </row>
    <row r="270" spans="2:12" ht="25.5">
      <c r="B270" s="265"/>
      <c r="C270" s="242"/>
      <c r="D270" s="46" t="s">
        <v>249</v>
      </c>
      <c r="E270" s="175"/>
      <c r="F270" s="176"/>
      <c r="G270" s="175"/>
      <c r="H270" s="176"/>
      <c r="I270" s="176"/>
      <c r="J270" s="185"/>
      <c r="K270" s="185"/>
      <c r="L270" s="185"/>
    </row>
    <row r="271" spans="2:12">
      <c r="B271" s="265"/>
      <c r="C271" s="242"/>
      <c r="D271" s="7" t="s">
        <v>25</v>
      </c>
      <c r="E271" s="175"/>
      <c r="F271" s="176"/>
      <c r="G271" s="175"/>
      <c r="H271" s="176"/>
      <c r="I271" s="176"/>
      <c r="J271" s="185"/>
      <c r="K271" s="185"/>
      <c r="L271" s="185"/>
    </row>
    <row r="272" spans="2:12" ht="42" customHeight="1">
      <c r="B272" s="265"/>
      <c r="C272" s="242"/>
      <c r="D272" s="46" t="s">
        <v>250</v>
      </c>
      <c r="E272" s="175"/>
      <c r="F272" s="176"/>
      <c r="G272" s="175"/>
      <c r="H272" s="176"/>
      <c r="I272" s="176"/>
      <c r="J272" s="185"/>
      <c r="K272" s="185"/>
      <c r="L272" s="185"/>
    </row>
    <row r="273" spans="2:12">
      <c r="B273" s="265"/>
      <c r="C273" s="242"/>
      <c r="D273" s="7" t="s">
        <v>27</v>
      </c>
      <c r="E273" s="175"/>
      <c r="F273" s="176"/>
      <c r="G273" s="175"/>
      <c r="H273" s="176"/>
      <c r="I273" s="176"/>
      <c r="J273" s="185"/>
      <c r="K273" s="185"/>
      <c r="L273" s="185"/>
    </row>
    <row r="274" spans="2:12" ht="25.5">
      <c r="B274" s="266"/>
      <c r="C274" s="243"/>
      <c r="D274" s="35" t="s">
        <v>35</v>
      </c>
      <c r="E274" s="177"/>
      <c r="F274" s="178"/>
      <c r="G274" s="177"/>
      <c r="H274" s="178"/>
      <c r="I274" s="178"/>
      <c r="J274" s="186"/>
      <c r="K274" s="186"/>
      <c r="L274" s="186"/>
    </row>
  </sheetData>
  <mergeCells count="226">
    <mergeCell ref="K167:K172"/>
    <mergeCell ref="L167:L172"/>
    <mergeCell ref="B173:C173"/>
    <mergeCell ref="D173:J173"/>
    <mergeCell ref="B174:C174"/>
    <mergeCell ref="D174:J174"/>
    <mergeCell ref="B175:B180"/>
    <mergeCell ref="C175:C180"/>
    <mergeCell ref="E175:E180"/>
    <mergeCell ref="F175:F180"/>
    <mergeCell ref="G175:G180"/>
    <mergeCell ref="H175:H180"/>
    <mergeCell ref="I175:I180"/>
    <mergeCell ref="J175:J180"/>
    <mergeCell ref="K175:K180"/>
    <mergeCell ref="L175:L180"/>
    <mergeCell ref="B256:B261"/>
    <mergeCell ref="C256:C261"/>
    <mergeCell ref="B145:C145"/>
    <mergeCell ref="D145:J145"/>
    <mergeCell ref="B126:C126"/>
    <mergeCell ref="D126:J126"/>
    <mergeCell ref="B127:B132"/>
    <mergeCell ref="C127:C132"/>
    <mergeCell ref="B133:B138"/>
    <mergeCell ref="C133:C138"/>
    <mergeCell ref="B166:C166"/>
    <mergeCell ref="D166:J166"/>
    <mergeCell ref="B167:B172"/>
    <mergeCell ref="C167:C172"/>
    <mergeCell ref="E167:E172"/>
    <mergeCell ref="F167:F172"/>
    <mergeCell ref="G167:G172"/>
    <mergeCell ref="H167:H172"/>
    <mergeCell ref="I167:I172"/>
    <mergeCell ref="J167:J172"/>
    <mergeCell ref="B153:C153"/>
    <mergeCell ref="D153:J153"/>
    <mergeCell ref="B154:B159"/>
    <mergeCell ref="C154:C159"/>
    <mergeCell ref="B4:C4"/>
    <mergeCell ref="B11:C11"/>
    <mergeCell ref="D11:J11"/>
    <mergeCell ref="B12:B17"/>
    <mergeCell ref="C12:C17"/>
    <mergeCell ref="E12:E17"/>
    <mergeCell ref="B18:C18"/>
    <mergeCell ref="D18:J18"/>
    <mergeCell ref="B19:C19"/>
    <mergeCell ref="D19:J19"/>
    <mergeCell ref="J12:J17"/>
    <mergeCell ref="F12:F17"/>
    <mergeCell ref="G12:G17"/>
    <mergeCell ref="H12:H17"/>
    <mergeCell ref="I12:I17"/>
    <mergeCell ref="B45:C45"/>
    <mergeCell ref="D45:J45"/>
    <mergeCell ref="B39:B44"/>
    <mergeCell ref="C39:C44"/>
    <mergeCell ref="I46:I51"/>
    <mergeCell ref="J46:J51"/>
    <mergeCell ref="B20:B25"/>
    <mergeCell ref="C20:C25"/>
    <mergeCell ref="B38:C38"/>
    <mergeCell ref="D38:J38"/>
    <mergeCell ref="B26:B31"/>
    <mergeCell ref="C26:C31"/>
    <mergeCell ref="B32:B37"/>
    <mergeCell ref="C32:C37"/>
    <mergeCell ref="B54:B59"/>
    <mergeCell ref="C54:C59"/>
    <mergeCell ref="I61:I66"/>
    <mergeCell ref="J61:J66"/>
    <mergeCell ref="B52:C52"/>
    <mergeCell ref="D52:J52"/>
    <mergeCell ref="B46:B51"/>
    <mergeCell ref="C46:C51"/>
    <mergeCell ref="E46:E51"/>
    <mergeCell ref="F46:F51"/>
    <mergeCell ref="G46:G51"/>
    <mergeCell ref="H46:H51"/>
    <mergeCell ref="B53:C53"/>
    <mergeCell ref="D53:J53"/>
    <mergeCell ref="B68:C68"/>
    <mergeCell ref="D68:J68"/>
    <mergeCell ref="B69:B74"/>
    <mergeCell ref="C69:C74"/>
    <mergeCell ref="B67:C67"/>
    <mergeCell ref="D67:J67"/>
    <mergeCell ref="B60:C60"/>
    <mergeCell ref="D60:J60"/>
    <mergeCell ref="B61:B66"/>
    <mergeCell ref="C61:C66"/>
    <mergeCell ref="E61:E66"/>
    <mergeCell ref="F61:F66"/>
    <mergeCell ref="G61:G66"/>
    <mergeCell ref="H61:H66"/>
    <mergeCell ref="B95:C95"/>
    <mergeCell ref="D95:J95"/>
    <mergeCell ref="B96:B101"/>
    <mergeCell ref="C96:C101"/>
    <mergeCell ref="B81:B86"/>
    <mergeCell ref="C81:C86"/>
    <mergeCell ref="E81:E86"/>
    <mergeCell ref="F81:F86"/>
    <mergeCell ref="G81:G86"/>
    <mergeCell ref="H81:H86"/>
    <mergeCell ref="I81:I86"/>
    <mergeCell ref="J81:J86"/>
    <mergeCell ref="I88:I93"/>
    <mergeCell ref="J88:J93"/>
    <mergeCell ref="B94:C94"/>
    <mergeCell ref="D94:J94"/>
    <mergeCell ref="B87:C87"/>
    <mergeCell ref="D87:J87"/>
    <mergeCell ref="B88:B93"/>
    <mergeCell ref="C88:C93"/>
    <mergeCell ref="E88:E93"/>
    <mergeCell ref="F88:F93"/>
    <mergeCell ref="G88:G93"/>
    <mergeCell ref="H88:H93"/>
    <mergeCell ref="B114:B119"/>
    <mergeCell ref="C114:C119"/>
    <mergeCell ref="B120:B125"/>
    <mergeCell ref="C120:C125"/>
    <mergeCell ref="I146:I151"/>
    <mergeCell ref="J146:J151"/>
    <mergeCell ref="B102:B107"/>
    <mergeCell ref="C102:C107"/>
    <mergeCell ref="B108:B113"/>
    <mergeCell ref="C108:C113"/>
    <mergeCell ref="B139:B144"/>
    <mergeCell ref="C139:C144"/>
    <mergeCell ref="B152:C152"/>
    <mergeCell ref="D152:J152"/>
    <mergeCell ref="B146:B151"/>
    <mergeCell ref="C146:C151"/>
    <mergeCell ref="E146:E151"/>
    <mergeCell ref="F146:F151"/>
    <mergeCell ref="G146:G151"/>
    <mergeCell ref="H146:H151"/>
    <mergeCell ref="B160:B165"/>
    <mergeCell ref="C160:C165"/>
    <mergeCell ref="B189:C189"/>
    <mergeCell ref="D189:J189"/>
    <mergeCell ref="B190:B195"/>
    <mergeCell ref="C190:C195"/>
    <mergeCell ref="I182:I187"/>
    <mergeCell ref="J182:J187"/>
    <mergeCell ref="B188:C188"/>
    <mergeCell ref="D188:J188"/>
    <mergeCell ref="B181:C181"/>
    <mergeCell ref="D181:J181"/>
    <mergeCell ref="B182:B187"/>
    <mergeCell ref="C182:C187"/>
    <mergeCell ref="E182:E187"/>
    <mergeCell ref="F182:F187"/>
    <mergeCell ref="G182:G187"/>
    <mergeCell ref="H182:H187"/>
    <mergeCell ref="I215:I220"/>
    <mergeCell ref="J215:J220"/>
    <mergeCell ref="B196:B201"/>
    <mergeCell ref="C196:C201"/>
    <mergeCell ref="B202:B207"/>
    <mergeCell ref="C202:C207"/>
    <mergeCell ref="E215:E220"/>
    <mergeCell ref="F215:F220"/>
    <mergeCell ref="G215:G220"/>
    <mergeCell ref="H215:H220"/>
    <mergeCell ref="B269:B274"/>
    <mergeCell ref="C269:C274"/>
    <mergeCell ref="B262:C262"/>
    <mergeCell ref="D262:J262"/>
    <mergeCell ref="B263:B268"/>
    <mergeCell ref="C263:C268"/>
    <mergeCell ref="C223:C228"/>
    <mergeCell ref="B221:C221"/>
    <mergeCell ref="D221:J221"/>
    <mergeCell ref="B243:C243"/>
    <mergeCell ref="D243:J243"/>
    <mergeCell ref="B244:B249"/>
    <mergeCell ref="C244:C249"/>
    <mergeCell ref="B250:B255"/>
    <mergeCell ref="C250:C255"/>
    <mergeCell ref="I236:I241"/>
    <mergeCell ref="J236:J241"/>
    <mergeCell ref="B242:C242"/>
    <mergeCell ref="D242:J242"/>
    <mergeCell ref="B235:C235"/>
    <mergeCell ref="D235:J235"/>
    <mergeCell ref="B236:B241"/>
    <mergeCell ref="C236:C241"/>
    <mergeCell ref="E236:E241"/>
    <mergeCell ref="L215:L220"/>
    <mergeCell ref="L236:L241"/>
    <mergeCell ref="L182:L187"/>
    <mergeCell ref="L12:L17"/>
    <mergeCell ref="L46:L51"/>
    <mergeCell ref="L61:L66"/>
    <mergeCell ref="L81:L86"/>
    <mergeCell ref="L88:L93"/>
    <mergeCell ref="L146:L151"/>
    <mergeCell ref="B229:B234"/>
    <mergeCell ref="C229:C234"/>
    <mergeCell ref="K215:K220"/>
    <mergeCell ref="K236:K241"/>
    <mergeCell ref="K12:K17"/>
    <mergeCell ref="K46:K51"/>
    <mergeCell ref="K61:K66"/>
    <mergeCell ref="K81:K86"/>
    <mergeCell ref="K88:K93"/>
    <mergeCell ref="K146:K151"/>
    <mergeCell ref="K182:K187"/>
    <mergeCell ref="B214:C214"/>
    <mergeCell ref="D214:J214"/>
    <mergeCell ref="B215:B220"/>
    <mergeCell ref="C215:C220"/>
    <mergeCell ref="C75:C80"/>
    <mergeCell ref="B208:B213"/>
    <mergeCell ref="C208:C213"/>
    <mergeCell ref="F236:F241"/>
    <mergeCell ref="G236:G241"/>
    <mergeCell ref="H236:H241"/>
    <mergeCell ref="B222:C222"/>
    <mergeCell ref="D222:J222"/>
    <mergeCell ref="B223:B228"/>
  </mergeCells>
  <pageMargins left="0" right="0" top="0" bottom="0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N41"/>
  <sheetViews>
    <sheetView topLeftCell="A10" zoomScale="84" zoomScaleNormal="84" workbookViewId="0">
      <selection activeCell="D10" sqref="D10"/>
    </sheetView>
  </sheetViews>
  <sheetFormatPr defaultColWidth="9.140625" defaultRowHeight="14.25"/>
  <cols>
    <col min="1" max="1" width="4" style="13" customWidth="1"/>
    <col min="2" max="2" width="7.7109375" style="13" customWidth="1"/>
    <col min="3" max="3" width="53.7109375" style="13" customWidth="1"/>
    <col min="4" max="4" width="27.28515625" style="13" customWidth="1"/>
    <col min="5" max="5" width="16.140625" style="13" customWidth="1"/>
    <col min="6" max="6" width="12.5703125" style="13" customWidth="1"/>
    <col min="7" max="7" width="15" style="13" customWidth="1"/>
    <col min="8" max="8" width="11" style="13" customWidth="1"/>
    <col min="9" max="9" width="40" style="13" customWidth="1"/>
    <col min="10" max="10" width="9.7109375" style="13" bestFit="1" customWidth="1"/>
    <col min="11" max="16384" width="9.140625" style="13"/>
  </cols>
  <sheetData>
    <row r="1" spans="2:9">
      <c r="B1" s="1" t="s">
        <v>0</v>
      </c>
    </row>
    <row r="3" spans="2:9" ht="32.25" customHeight="1">
      <c r="B3" s="11" t="s">
        <v>88</v>
      </c>
      <c r="C3" s="6">
        <v>104003</v>
      </c>
    </row>
    <row r="4" spans="2:9" ht="63.75">
      <c r="B4" s="11" t="s">
        <v>19</v>
      </c>
      <c r="C4" s="37" t="s">
        <v>20</v>
      </c>
    </row>
    <row r="6" spans="2:9">
      <c r="B6" s="1" t="s">
        <v>89</v>
      </c>
    </row>
    <row r="7" spans="2:9">
      <c r="B7" s="1"/>
    </row>
    <row r="8" spans="2:9" ht="38.25">
      <c r="B8" s="293" t="s">
        <v>90</v>
      </c>
      <c r="C8" s="293" t="s">
        <v>91</v>
      </c>
      <c r="D8" s="293" t="s">
        <v>92</v>
      </c>
      <c r="E8" s="293"/>
      <c r="F8" s="293"/>
      <c r="G8" s="293"/>
      <c r="H8" s="293"/>
      <c r="I8" s="52" t="s">
        <v>216</v>
      </c>
    </row>
    <row r="9" spans="2:9" ht="25.5">
      <c r="B9" s="293"/>
      <c r="C9" s="293"/>
      <c r="D9" s="32" t="s">
        <v>93</v>
      </c>
      <c r="E9" s="32" t="s">
        <v>94</v>
      </c>
      <c r="F9" s="52" t="s">
        <v>215</v>
      </c>
      <c r="G9" s="32" t="s">
        <v>95</v>
      </c>
      <c r="H9" s="32" t="s">
        <v>96</v>
      </c>
      <c r="I9" s="52"/>
    </row>
    <row r="10" spans="2:9" ht="77.25" customHeight="1">
      <c r="B10" s="281">
        <v>1057</v>
      </c>
      <c r="C10" s="281" t="s">
        <v>106</v>
      </c>
      <c r="D10" s="233" t="s">
        <v>437</v>
      </c>
      <c r="E10" s="12"/>
      <c r="F10" s="12">
        <v>2019</v>
      </c>
      <c r="G10" s="12">
        <v>90</v>
      </c>
      <c r="H10" s="12">
        <v>2023</v>
      </c>
      <c r="I10" s="291" t="s">
        <v>441</v>
      </c>
    </row>
    <row r="11" spans="2:9" ht="83.25" customHeight="1">
      <c r="B11" s="289"/>
      <c r="C11" s="289"/>
      <c r="D11" s="234" t="s">
        <v>464</v>
      </c>
      <c r="E11" s="12">
        <v>30</v>
      </c>
      <c r="F11" s="12">
        <v>2020</v>
      </c>
      <c r="G11" s="12">
        <v>80</v>
      </c>
      <c r="H11" s="12">
        <v>2023</v>
      </c>
      <c r="I11" s="292"/>
    </row>
    <row r="12" spans="2:9" ht="78.75" customHeight="1">
      <c r="B12" s="289"/>
      <c r="C12" s="289"/>
      <c r="D12" s="233" t="s">
        <v>438</v>
      </c>
      <c r="E12" s="12">
        <v>20</v>
      </c>
      <c r="F12" s="12">
        <v>2020</v>
      </c>
      <c r="G12" s="12">
        <v>90</v>
      </c>
      <c r="H12" s="12">
        <v>2023</v>
      </c>
      <c r="I12" s="292"/>
    </row>
    <row r="13" spans="2:9" ht="78.75" customHeight="1">
      <c r="B13" s="289"/>
      <c r="C13" s="289"/>
      <c r="D13" s="233" t="s">
        <v>439</v>
      </c>
      <c r="E13" s="12">
        <v>42</v>
      </c>
      <c r="F13" s="12">
        <v>2020</v>
      </c>
      <c r="G13" s="12">
        <v>55</v>
      </c>
      <c r="H13" s="12">
        <v>2023</v>
      </c>
      <c r="I13" s="292"/>
    </row>
    <row r="14" spans="2:9" ht="78.75" customHeight="1">
      <c r="B14" s="289"/>
      <c r="C14" s="289"/>
      <c r="D14" s="234" t="s">
        <v>465</v>
      </c>
      <c r="E14" s="12">
        <v>0</v>
      </c>
      <c r="F14" s="12">
        <v>2020</v>
      </c>
      <c r="G14" s="12">
        <v>70</v>
      </c>
      <c r="H14" s="12">
        <v>2023</v>
      </c>
      <c r="I14" s="292"/>
    </row>
    <row r="15" spans="2:9" ht="78.75" customHeight="1">
      <c r="B15" s="289"/>
      <c r="C15" s="289"/>
      <c r="D15" s="233" t="s">
        <v>440</v>
      </c>
      <c r="E15" s="12">
        <v>0</v>
      </c>
      <c r="F15" s="12">
        <v>2020</v>
      </c>
      <c r="G15" s="12">
        <v>100</v>
      </c>
      <c r="H15" s="12">
        <v>2023</v>
      </c>
      <c r="I15" s="292"/>
    </row>
    <row r="16" spans="2:9" ht="69.75" customHeight="1">
      <c r="B16" s="281">
        <v>1052</v>
      </c>
      <c r="C16" s="283" t="s">
        <v>37</v>
      </c>
      <c r="D16" s="53" t="s">
        <v>276</v>
      </c>
      <c r="E16" s="12">
        <v>100</v>
      </c>
      <c r="F16" s="12">
        <v>2020</v>
      </c>
      <c r="G16" s="12">
        <v>100</v>
      </c>
      <c r="H16" s="12">
        <v>2020</v>
      </c>
      <c r="I16" s="12" t="s">
        <v>242</v>
      </c>
    </row>
    <row r="17" spans="2:14" ht="86.25" customHeight="1">
      <c r="B17" s="282"/>
      <c r="C17" s="285"/>
      <c r="D17" s="53" t="s">
        <v>97</v>
      </c>
      <c r="E17" s="12">
        <v>10</v>
      </c>
      <c r="F17" s="12">
        <v>2020</v>
      </c>
      <c r="G17" s="12">
        <v>100</v>
      </c>
      <c r="H17" s="12">
        <v>2039</v>
      </c>
      <c r="I17" s="12" t="s">
        <v>243</v>
      </c>
    </row>
    <row r="18" spans="2:14" ht="87" customHeight="1">
      <c r="B18" s="31">
        <v>1093</v>
      </c>
      <c r="C18" s="30" t="s">
        <v>40</v>
      </c>
      <c r="D18" s="53" t="s">
        <v>98</v>
      </c>
      <c r="E18" s="12">
        <v>4</v>
      </c>
      <c r="F18" s="54">
        <v>2020</v>
      </c>
      <c r="G18" s="54">
        <v>4</v>
      </c>
      <c r="H18" s="12">
        <v>2021</v>
      </c>
      <c r="I18" s="12" t="s">
        <v>244</v>
      </c>
    </row>
    <row r="19" spans="2:14" ht="51">
      <c r="B19" s="281">
        <v>1120</v>
      </c>
      <c r="C19" s="283" t="s">
        <v>47</v>
      </c>
      <c r="D19" s="232" t="s">
        <v>466</v>
      </c>
      <c r="E19" s="229"/>
      <c r="F19" s="230">
        <v>2020</v>
      </c>
      <c r="G19" s="230">
        <v>20</v>
      </c>
      <c r="H19" s="229">
        <v>2023</v>
      </c>
      <c r="I19" s="286" t="s">
        <v>447</v>
      </c>
    </row>
    <row r="20" spans="2:14" ht="51">
      <c r="B20" s="289"/>
      <c r="C20" s="284"/>
      <c r="D20" s="53" t="s">
        <v>442</v>
      </c>
      <c r="E20" s="197">
        <v>35</v>
      </c>
      <c r="F20" s="197">
        <v>2019</v>
      </c>
      <c r="G20" s="197">
        <v>40</v>
      </c>
      <c r="H20" s="197">
        <v>2020</v>
      </c>
      <c r="I20" s="287"/>
    </row>
    <row r="21" spans="2:14" ht="102">
      <c r="B21" s="289"/>
      <c r="C21" s="284"/>
      <c r="D21" s="232" t="s">
        <v>467</v>
      </c>
      <c r="E21" s="231">
        <v>0</v>
      </c>
      <c r="F21" s="231">
        <v>2020</v>
      </c>
      <c r="G21" s="231">
        <v>6</v>
      </c>
      <c r="H21" s="231">
        <v>2023</v>
      </c>
      <c r="I21" s="287"/>
    </row>
    <row r="22" spans="2:14" ht="89.25">
      <c r="B22" s="289"/>
      <c r="C22" s="284"/>
      <c r="D22" s="53" t="s">
        <v>443</v>
      </c>
      <c r="E22" s="197">
        <v>65</v>
      </c>
      <c r="F22" s="197">
        <v>2020</v>
      </c>
      <c r="G22" s="197">
        <v>100</v>
      </c>
      <c r="H22" s="197">
        <v>2023</v>
      </c>
      <c r="I22" s="287"/>
    </row>
    <row r="23" spans="2:14" ht="102">
      <c r="B23" s="289"/>
      <c r="C23" s="284"/>
      <c r="D23" s="53" t="s">
        <v>444</v>
      </c>
      <c r="E23" s="197">
        <v>65</v>
      </c>
      <c r="F23" s="197">
        <v>2020</v>
      </c>
      <c r="G23" s="197">
        <v>100</v>
      </c>
      <c r="H23" s="197">
        <v>2030</v>
      </c>
      <c r="I23" s="287"/>
    </row>
    <row r="24" spans="2:14" ht="63.75">
      <c r="B24" s="289"/>
      <c r="C24" s="284"/>
      <c r="D24" s="53" t="s">
        <v>445</v>
      </c>
      <c r="E24" s="197">
        <v>70</v>
      </c>
      <c r="F24" s="197">
        <v>2020</v>
      </c>
      <c r="G24" s="197">
        <v>90</v>
      </c>
      <c r="H24" s="197">
        <v>2023</v>
      </c>
      <c r="I24" s="287"/>
    </row>
    <row r="25" spans="2:14" ht="165.75">
      <c r="B25" s="289"/>
      <c r="C25" s="284"/>
      <c r="D25" s="53" t="s">
        <v>469</v>
      </c>
      <c r="E25" s="197">
        <v>30</v>
      </c>
      <c r="F25" s="197">
        <v>2020</v>
      </c>
      <c r="G25" s="197">
        <v>90</v>
      </c>
      <c r="H25" s="197">
        <v>2030</v>
      </c>
      <c r="I25" s="287"/>
    </row>
    <row r="26" spans="2:14" ht="127.5">
      <c r="B26" s="289"/>
      <c r="C26" s="284"/>
      <c r="D26" s="53" t="s">
        <v>446</v>
      </c>
      <c r="E26" s="197">
        <v>50</v>
      </c>
      <c r="F26" s="197">
        <v>2020</v>
      </c>
      <c r="G26" s="197">
        <v>100</v>
      </c>
      <c r="H26" s="197">
        <v>2023</v>
      </c>
      <c r="I26" s="287"/>
    </row>
    <row r="27" spans="2:14" ht="63.75">
      <c r="B27" s="282"/>
      <c r="C27" s="284"/>
      <c r="D27" s="232" t="s">
        <v>468</v>
      </c>
      <c r="E27" s="228">
        <v>20</v>
      </c>
      <c r="F27" s="228">
        <v>2019</v>
      </c>
      <c r="G27" s="228">
        <v>60</v>
      </c>
      <c r="H27" s="228">
        <v>2023</v>
      </c>
      <c r="I27" s="288"/>
    </row>
    <row r="28" spans="2:14" ht="66.75" customHeight="1">
      <c r="B28" s="31">
        <v>1123</v>
      </c>
      <c r="C28" s="30" t="s">
        <v>59</v>
      </c>
      <c r="D28" s="55" t="s">
        <v>99</v>
      </c>
      <c r="E28" s="12">
        <v>5</v>
      </c>
      <c r="F28" s="12">
        <v>2020</v>
      </c>
      <c r="G28" s="12">
        <v>15</v>
      </c>
      <c r="H28" s="12">
        <v>2023</v>
      </c>
      <c r="I28" s="12" t="s">
        <v>246</v>
      </c>
    </row>
    <row r="29" spans="2:14" ht="66.75" customHeight="1">
      <c r="B29" s="281">
        <v>1147</v>
      </c>
      <c r="C29" s="283" t="s">
        <v>397</v>
      </c>
      <c r="D29" s="55" t="s">
        <v>393</v>
      </c>
      <c r="E29" s="195">
        <v>30000</v>
      </c>
      <c r="F29" s="195">
        <v>2020</v>
      </c>
      <c r="G29" s="195">
        <v>30000</v>
      </c>
      <c r="H29" s="195">
        <v>2021</v>
      </c>
      <c r="I29" s="281" t="s">
        <v>420</v>
      </c>
      <c r="J29" s="196"/>
    </row>
    <row r="30" spans="2:14" ht="66.75" customHeight="1">
      <c r="B30" s="289"/>
      <c r="C30" s="284"/>
      <c r="D30" s="55" t="s">
        <v>394</v>
      </c>
      <c r="E30" s="195">
        <v>4450000</v>
      </c>
      <c r="F30" s="195">
        <v>2020</v>
      </c>
      <c r="G30" s="195">
        <v>4480000</v>
      </c>
      <c r="H30" s="195">
        <v>2021</v>
      </c>
      <c r="I30" s="289"/>
    </row>
    <row r="31" spans="2:14" ht="66.75" customHeight="1">
      <c r="B31" s="289"/>
      <c r="C31" s="284"/>
      <c r="D31" s="55" t="s">
        <v>395</v>
      </c>
      <c r="E31" s="195">
        <v>50000</v>
      </c>
      <c r="F31" s="195">
        <v>2020</v>
      </c>
      <c r="G31" s="195">
        <v>55000</v>
      </c>
      <c r="H31" s="195">
        <v>2021</v>
      </c>
      <c r="I31" s="289"/>
      <c r="N31" s="196"/>
    </row>
    <row r="32" spans="2:14" ht="66.75" customHeight="1">
      <c r="B32" s="289"/>
      <c r="C32" s="284"/>
      <c r="D32" s="283" t="s">
        <v>396</v>
      </c>
      <c r="E32" s="290" t="s">
        <v>398</v>
      </c>
      <c r="F32" s="290">
        <v>2020</v>
      </c>
      <c r="G32" s="290" t="s">
        <v>398</v>
      </c>
      <c r="H32" s="290">
        <v>2021</v>
      </c>
      <c r="I32" s="289"/>
    </row>
    <row r="33" spans="2:9" ht="66.75" customHeight="1">
      <c r="B33" s="282"/>
      <c r="C33" s="285"/>
      <c r="D33" s="285"/>
      <c r="E33" s="290"/>
      <c r="F33" s="290"/>
      <c r="G33" s="290"/>
      <c r="H33" s="290"/>
      <c r="I33" s="282"/>
    </row>
    <row r="34" spans="2:9" ht="89.25">
      <c r="B34" s="31">
        <v>1149</v>
      </c>
      <c r="C34" s="56" t="s">
        <v>65</v>
      </c>
      <c r="D34" s="55" t="s">
        <v>100</v>
      </c>
      <c r="E34" s="168">
        <v>30</v>
      </c>
      <c r="F34" s="168">
        <v>2020</v>
      </c>
      <c r="G34" s="168">
        <v>30</v>
      </c>
      <c r="H34" s="168">
        <v>2021</v>
      </c>
      <c r="I34" s="12" t="s">
        <v>245</v>
      </c>
    </row>
    <row r="35" spans="2:9" ht="49.5" customHeight="1">
      <c r="B35" s="281">
        <v>1182</v>
      </c>
      <c r="C35" s="283" t="s">
        <v>74</v>
      </c>
      <c r="D35" s="53" t="s">
        <v>101</v>
      </c>
      <c r="E35" s="12">
        <v>29.2</v>
      </c>
      <c r="F35" s="12">
        <v>2020</v>
      </c>
      <c r="G35" s="12">
        <v>29.2</v>
      </c>
      <c r="H35" s="12">
        <v>2021</v>
      </c>
      <c r="I35" s="281" t="s">
        <v>247</v>
      </c>
    </row>
    <row r="36" spans="2:9" ht="54" customHeight="1">
      <c r="B36" s="282"/>
      <c r="C36" s="285"/>
      <c r="D36" s="53" t="s">
        <v>102</v>
      </c>
      <c r="E36" s="12">
        <v>50</v>
      </c>
      <c r="F36" s="12">
        <v>2020</v>
      </c>
      <c r="G36" s="12">
        <v>50</v>
      </c>
      <c r="H36" s="12">
        <v>2021</v>
      </c>
      <c r="I36" s="282"/>
    </row>
    <row r="37" spans="2:9" ht="15">
      <c r="B37" s="57"/>
    </row>
    <row r="39" spans="2:9">
      <c r="B39" s="58"/>
    </row>
    <row r="40" spans="2:9">
      <c r="B40" s="58"/>
    </row>
    <row r="41" spans="2:9">
      <c r="B41" s="58"/>
    </row>
  </sheetData>
  <mergeCells count="22">
    <mergeCell ref="I10:I15"/>
    <mergeCell ref="B19:B27"/>
    <mergeCell ref="B8:B9"/>
    <mergeCell ref="C8:C9"/>
    <mergeCell ref="D8:H8"/>
    <mergeCell ref="B16:B17"/>
    <mergeCell ref="C16:C17"/>
    <mergeCell ref="B10:B15"/>
    <mergeCell ref="C10:C15"/>
    <mergeCell ref="I35:I36"/>
    <mergeCell ref="B35:B36"/>
    <mergeCell ref="C19:C27"/>
    <mergeCell ref="C35:C36"/>
    <mergeCell ref="I19:I27"/>
    <mergeCell ref="C29:C33"/>
    <mergeCell ref="I29:I33"/>
    <mergeCell ref="E32:E33"/>
    <mergeCell ref="F32:F33"/>
    <mergeCell ref="G32:G33"/>
    <mergeCell ref="H32:H33"/>
    <mergeCell ref="B29:B33"/>
    <mergeCell ref="D32:D33"/>
  </mergeCells>
  <pageMargins left="0.25" right="0" top="0" bottom="0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647"/>
  <sheetViews>
    <sheetView topLeftCell="A376" workbookViewId="0">
      <selection activeCell="B405" sqref="B405:C407"/>
    </sheetView>
  </sheetViews>
  <sheetFormatPr defaultRowHeight="15"/>
  <cols>
    <col min="1" max="1" width="4" customWidth="1"/>
    <col min="2" max="2" width="24.28515625" customWidth="1"/>
    <col min="3" max="3" width="47.5703125" customWidth="1"/>
    <col min="4" max="5" width="12.42578125" customWidth="1"/>
    <col min="6" max="6" width="10.28515625" customWidth="1"/>
    <col min="7" max="8" width="11.42578125" customWidth="1"/>
    <col min="9" max="9" width="11.85546875" customWidth="1"/>
    <col min="10" max="10" width="11" customWidth="1"/>
    <col min="11" max="11" width="13.140625" customWidth="1"/>
    <col min="12" max="12" width="21.28515625" customWidth="1"/>
    <col min="16" max="16" width="12.28515625" customWidth="1"/>
  </cols>
  <sheetData>
    <row r="1" spans="2:1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2:12">
      <c r="B2" s="1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>
      <c r="B3" s="1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25.5">
      <c r="B4" s="11" t="s">
        <v>8</v>
      </c>
      <c r="C4" s="6">
        <v>104003</v>
      </c>
      <c r="D4" s="5"/>
      <c r="E4" s="5"/>
      <c r="F4" s="5"/>
      <c r="G4" s="5"/>
      <c r="H4" s="5"/>
      <c r="I4" s="5"/>
      <c r="J4" s="5"/>
      <c r="K4" s="5"/>
      <c r="L4" s="5"/>
    </row>
    <row r="5" spans="2:12" ht="25.5">
      <c r="B5" s="11" t="s">
        <v>9</v>
      </c>
      <c r="C5" s="37" t="s">
        <v>20</v>
      </c>
      <c r="D5" s="5"/>
      <c r="E5" s="5"/>
      <c r="F5" s="5"/>
      <c r="G5" s="5"/>
      <c r="H5" s="5"/>
      <c r="I5" s="5"/>
      <c r="J5" s="5"/>
      <c r="K5" s="5"/>
      <c r="L5" s="5"/>
    </row>
    <row r="6" spans="2:12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>
      <c r="B7" s="1" t="s">
        <v>103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>
      <c r="B9" s="15" t="s">
        <v>104</v>
      </c>
      <c r="C9" s="15" t="s">
        <v>105</v>
      </c>
      <c r="D9" s="5"/>
      <c r="E9" s="5"/>
      <c r="F9" s="5"/>
      <c r="G9" s="5"/>
      <c r="H9" s="5"/>
      <c r="I9" s="5"/>
      <c r="J9" s="5"/>
      <c r="K9" s="5"/>
      <c r="L9" s="5"/>
    </row>
    <row r="10" spans="2:12" ht="36">
      <c r="B10" s="6">
        <v>1057</v>
      </c>
      <c r="C10" s="59" t="s">
        <v>106</v>
      </c>
      <c r="D10" s="60"/>
      <c r="E10" s="5"/>
      <c r="F10" s="5"/>
      <c r="G10" s="5"/>
      <c r="H10" s="5"/>
      <c r="I10" s="5"/>
      <c r="J10" s="5"/>
      <c r="K10" s="5"/>
      <c r="L10" s="5"/>
    </row>
    <row r="11" spans="2:12" ht="25.5">
      <c r="B11" s="17" t="s">
        <v>107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>
      <c r="B12" s="16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>
      <c r="B13" s="11" t="s">
        <v>108</v>
      </c>
      <c r="C13" s="6" t="s">
        <v>109</v>
      </c>
      <c r="D13" s="13"/>
      <c r="E13" s="13"/>
      <c r="F13" s="5"/>
      <c r="G13" s="5"/>
      <c r="H13" s="5"/>
      <c r="I13" s="5"/>
      <c r="J13" s="5"/>
      <c r="K13" s="5"/>
      <c r="L13" s="5"/>
    </row>
    <row r="14" spans="2:12" ht="25.5">
      <c r="B14" s="11" t="s">
        <v>110</v>
      </c>
      <c r="C14" s="6">
        <v>104003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5.5">
      <c r="B15" s="11" t="s">
        <v>111</v>
      </c>
      <c r="C15" s="6" t="s">
        <v>20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>
      <c r="B16" s="11" t="s">
        <v>112</v>
      </c>
      <c r="C16" s="6">
        <v>1057</v>
      </c>
      <c r="D16" s="300" t="s">
        <v>113</v>
      </c>
      <c r="E16" s="300"/>
      <c r="F16" s="300"/>
      <c r="G16" s="300"/>
      <c r="H16" s="300"/>
      <c r="I16" s="300"/>
      <c r="J16" s="300"/>
      <c r="K16" s="300"/>
      <c r="L16" s="300"/>
    </row>
    <row r="17" spans="2:12" ht="25.5">
      <c r="B17" s="11" t="s">
        <v>114</v>
      </c>
      <c r="C17" s="138">
        <v>11001</v>
      </c>
      <c r="D17" s="38" t="s">
        <v>364</v>
      </c>
      <c r="E17" s="38" t="s">
        <v>365</v>
      </c>
      <c r="F17" s="61" t="s">
        <v>366</v>
      </c>
      <c r="G17" s="61" t="s">
        <v>367</v>
      </c>
      <c r="H17" s="61" t="s">
        <v>368</v>
      </c>
      <c r="I17" s="38" t="s">
        <v>369</v>
      </c>
      <c r="J17" s="38" t="s">
        <v>370</v>
      </c>
      <c r="K17" s="38" t="s">
        <v>371</v>
      </c>
      <c r="L17" s="297" t="s">
        <v>115</v>
      </c>
    </row>
    <row r="18" spans="2:12" ht="51">
      <c r="B18" s="18" t="s">
        <v>24</v>
      </c>
      <c r="C18" s="121" t="s">
        <v>237</v>
      </c>
      <c r="D18" s="62"/>
      <c r="E18" s="62"/>
      <c r="F18" s="63"/>
      <c r="G18" s="63"/>
      <c r="H18" s="63"/>
      <c r="I18" s="62"/>
      <c r="J18" s="62"/>
      <c r="K18" s="62"/>
      <c r="L18" s="298"/>
    </row>
    <row r="19" spans="2:12" ht="38.25">
      <c r="B19" s="18" t="s">
        <v>116</v>
      </c>
      <c r="C19" s="6" t="s">
        <v>26</v>
      </c>
      <c r="D19" s="62"/>
      <c r="E19" s="62"/>
      <c r="F19" s="63"/>
      <c r="G19" s="63"/>
      <c r="H19" s="63"/>
      <c r="I19" s="62"/>
      <c r="J19" s="62"/>
      <c r="K19" s="62"/>
      <c r="L19" s="298"/>
    </row>
    <row r="20" spans="2:12">
      <c r="B20" s="18" t="s">
        <v>27</v>
      </c>
      <c r="C20" s="44" t="s">
        <v>28</v>
      </c>
      <c r="D20" s="62"/>
      <c r="E20" s="62"/>
      <c r="F20" s="63"/>
      <c r="G20" s="63"/>
      <c r="H20" s="63"/>
      <c r="I20" s="62"/>
      <c r="J20" s="62"/>
      <c r="K20" s="62"/>
      <c r="L20" s="298"/>
    </row>
    <row r="21" spans="2:12" ht="38.25">
      <c r="B21" s="6" t="s">
        <v>117</v>
      </c>
      <c r="C21" s="6" t="s">
        <v>20</v>
      </c>
      <c r="D21" s="62"/>
      <c r="E21" s="62"/>
      <c r="F21" s="63"/>
      <c r="G21" s="63"/>
      <c r="H21" s="63"/>
      <c r="I21" s="62"/>
      <c r="J21" s="62"/>
      <c r="K21" s="62"/>
      <c r="L21" s="298"/>
    </row>
    <row r="22" spans="2:12">
      <c r="B22" s="154"/>
      <c r="C22" s="150" t="s">
        <v>118</v>
      </c>
      <c r="D22" s="39"/>
      <c r="E22" s="39"/>
      <c r="F22" s="64"/>
      <c r="G22" s="64"/>
      <c r="H22" s="64"/>
      <c r="I22" s="39"/>
      <c r="J22" s="39"/>
      <c r="K22" s="39"/>
      <c r="L22" s="299"/>
    </row>
    <row r="23" spans="2:12" ht="30.75" customHeight="1">
      <c r="B23" s="356" t="s">
        <v>260</v>
      </c>
      <c r="C23" s="357"/>
      <c r="D23" s="83"/>
      <c r="E23" s="83">
        <v>300</v>
      </c>
      <c r="F23" s="83"/>
      <c r="G23" s="83"/>
      <c r="H23" s="83"/>
      <c r="I23" s="83">
        <v>230</v>
      </c>
      <c r="J23" s="83">
        <v>187</v>
      </c>
      <c r="K23" s="83">
        <v>155</v>
      </c>
      <c r="L23" s="149" t="s">
        <v>119</v>
      </c>
    </row>
    <row r="24" spans="2:12" ht="30.75" customHeight="1">
      <c r="B24" s="356" t="s">
        <v>261</v>
      </c>
      <c r="C24" s="357"/>
      <c r="D24" s="83"/>
      <c r="E24" s="83">
        <v>7200</v>
      </c>
      <c r="F24" s="83"/>
      <c r="G24" s="83"/>
      <c r="H24" s="83"/>
      <c r="I24" s="83">
        <v>4750</v>
      </c>
      <c r="J24" s="83">
        <v>4950</v>
      </c>
      <c r="K24" s="83">
        <v>4950</v>
      </c>
      <c r="L24" s="158"/>
    </row>
    <row r="25" spans="2:12" ht="30.75" customHeight="1">
      <c r="B25" s="356" t="s">
        <v>301</v>
      </c>
      <c r="C25" s="357"/>
      <c r="D25" s="83"/>
      <c r="E25" s="198">
        <v>52320</v>
      </c>
      <c r="F25" s="83"/>
      <c r="G25" s="83"/>
      <c r="H25" s="83"/>
      <c r="I25" s="198">
        <v>54017</v>
      </c>
      <c r="J25" s="198">
        <v>55960</v>
      </c>
      <c r="K25" s="198">
        <v>56580</v>
      </c>
      <c r="L25" s="158"/>
    </row>
    <row r="26" spans="2:12" ht="40.5" customHeight="1">
      <c r="B26" s="356" t="s">
        <v>262</v>
      </c>
      <c r="C26" s="357"/>
      <c r="D26" s="83"/>
      <c r="E26" s="198">
        <v>8642</v>
      </c>
      <c r="F26" s="83"/>
      <c r="G26" s="83"/>
      <c r="H26" s="83"/>
      <c r="I26" s="198">
        <v>8530</v>
      </c>
      <c r="J26" s="198">
        <v>8400</v>
      </c>
      <c r="K26" s="198">
        <v>8280</v>
      </c>
      <c r="L26" s="158"/>
    </row>
    <row r="27" spans="2:12" ht="30.75" customHeight="1">
      <c r="B27" s="356" t="s">
        <v>270</v>
      </c>
      <c r="C27" s="357"/>
      <c r="D27" s="83"/>
      <c r="E27" s="198">
        <v>15</v>
      </c>
      <c r="F27" s="83"/>
      <c r="G27" s="83"/>
      <c r="H27" s="83"/>
      <c r="I27" s="198">
        <v>15</v>
      </c>
      <c r="J27" s="198">
        <v>15</v>
      </c>
      <c r="K27" s="198">
        <v>15</v>
      </c>
      <c r="L27" s="158"/>
    </row>
    <row r="28" spans="2:12" ht="30.75" customHeight="1">
      <c r="B28" s="356" t="s">
        <v>263</v>
      </c>
      <c r="C28" s="357"/>
      <c r="D28" s="199"/>
      <c r="E28" s="159" t="s">
        <v>267</v>
      </c>
      <c r="F28" s="83"/>
      <c r="G28" s="83"/>
      <c r="H28" s="83"/>
      <c r="I28" s="159" t="s">
        <v>267</v>
      </c>
      <c r="J28" s="159" t="s">
        <v>267</v>
      </c>
      <c r="K28" s="159" t="s">
        <v>267</v>
      </c>
      <c r="L28" s="158"/>
    </row>
    <row r="29" spans="2:12" ht="30.75" customHeight="1">
      <c r="B29" s="356" t="s">
        <v>264</v>
      </c>
      <c r="C29" s="357"/>
      <c r="D29" s="199"/>
      <c r="E29" s="159" t="s">
        <v>268</v>
      </c>
      <c r="F29" s="83"/>
      <c r="G29" s="83"/>
      <c r="H29" s="83"/>
      <c r="I29" s="159" t="s">
        <v>268</v>
      </c>
      <c r="J29" s="159" t="s">
        <v>268</v>
      </c>
      <c r="K29" s="159" t="s">
        <v>268</v>
      </c>
      <c r="L29" s="158"/>
    </row>
    <row r="30" spans="2:12" ht="30.75" customHeight="1">
      <c r="B30" s="356" t="s">
        <v>265</v>
      </c>
      <c r="C30" s="357"/>
      <c r="D30" s="199"/>
      <c r="E30" s="159" t="s">
        <v>268</v>
      </c>
      <c r="F30" s="83"/>
      <c r="G30" s="83"/>
      <c r="H30" s="83"/>
      <c r="I30" s="159" t="s">
        <v>268</v>
      </c>
      <c r="J30" s="159" t="s">
        <v>268</v>
      </c>
      <c r="K30" s="159" t="s">
        <v>268</v>
      </c>
      <c r="L30" s="158"/>
    </row>
    <row r="31" spans="2:12" ht="30.75" customHeight="1">
      <c r="B31" s="356" t="s">
        <v>266</v>
      </c>
      <c r="C31" s="357"/>
      <c r="D31" s="199"/>
      <c r="E31" s="159" t="s">
        <v>269</v>
      </c>
      <c r="F31" s="83"/>
      <c r="G31" s="83"/>
      <c r="H31" s="83"/>
      <c r="I31" s="159" t="s">
        <v>269</v>
      </c>
      <c r="J31" s="159" t="s">
        <v>269</v>
      </c>
      <c r="K31" s="159" t="s">
        <v>269</v>
      </c>
      <c r="L31" s="158"/>
    </row>
    <row r="32" spans="2:12" ht="30.75" customHeight="1">
      <c r="B32" s="354" t="s">
        <v>279</v>
      </c>
      <c r="C32" s="355"/>
      <c r="D32" s="199"/>
      <c r="E32" s="159" t="s">
        <v>316</v>
      </c>
      <c r="F32" s="83"/>
      <c r="G32" s="83"/>
      <c r="H32" s="83"/>
      <c r="I32" s="159" t="s">
        <v>430</v>
      </c>
      <c r="J32" s="159" t="s">
        <v>431</v>
      </c>
      <c r="K32" s="159" t="s">
        <v>432</v>
      </c>
      <c r="L32" s="158"/>
    </row>
    <row r="33" spans="1:12" ht="30.75" customHeight="1">
      <c r="B33" s="354" t="s">
        <v>283</v>
      </c>
      <c r="C33" s="355"/>
      <c r="D33" s="199"/>
      <c r="E33" s="159" t="s">
        <v>317</v>
      </c>
      <c r="F33" s="83"/>
      <c r="G33" s="83"/>
      <c r="H33" s="83"/>
      <c r="I33" s="159" t="s">
        <v>433</v>
      </c>
      <c r="J33" s="159" t="s">
        <v>434</v>
      </c>
      <c r="K33" s="159" t="s">
        <v>435</v>
      </c>
      <c r="L33" s="158"/>
    </row>
    <row r="34" spans="1:12" ht="30.75" customHeight="1">
      <c r="B34" s="354" t="s">
        <v>355</v>
      </c>
      <c r="C34" s="355"/>
      <c r="D34" s="199"/>
      <c r="E34" s="159" t="s">
        <v>356</v>
      </c>
      <c r="F34" s="83"/>
      <c r="G34" s="83"/>
      <c r="H34" s="83"/>
      <c r="I34" s="159" t="s">
        <v>436</v>
      </c>
      <c r="J34" s="159" t="s">
        <v>436</v>
      </c>
      <c r="K34" s="159" t="s">
        <v>436</v>
      </c>
      <c r="L34" s="158"/>
    </row>
    <row r="35" spans="1:12" ht="30.75" customHeight="1">
      <c r="B35" s="356" t="s">
        <v>357</v>
      </c>
      <c r="C35" s="357"/>
      <c r="D35" s="199"/>
      <c r="E35" s="159" t="s">
        <v>362</v>
      </c>
      <c r="F35" s="83"/>
      <c r="G35" s="83"/>
      <c r="H35" s="83"/>
      <c r="I35" s="159" t="s">
        <v>362</v>
      </c>
      <c r="J35" s="159" t="s">
        <v>362</v>
      </c>
      <c r="K35" s="159" t="s">
        <v>362</v>
      </c>
      <c r="L35" s="158"/>
    </row>
    <row r="36" spans="1:12" ht="30.75" customHeight="1">
      <c r="B36" s="354" t="s">
        <v>284</v>
      </c>
      <c r="C36" s="355"/>
      <c r="D36" s="199"/>
      <c r="E36" s="159" t="s">
        <v>303</v>
      </c>
      <c r="F36" s="83"/>
      <c r="G36" s="83"/>
      <c r="H36" s="83"/>
      <c r="I36" s="159" t="s">
        <v>303</v>
      </c>
      <c r="J36" s="159" t="s">
        <v>303</v>
      </c>
      <c r="K36" s="159" t="s">
        <v>303</v>
      </c>
      <c r="L36" s="158"/>
    </row>
    <row r="37" spans="1:12" ht="30.75" customHeight="1">
      <c r="B37" s="354" t="s">
        <v>280</v>
      </c>
      <c r="C37" s="355"/>
      <c r="D37" s="199"/>
      <c r="E37" s="159" t="s">
        <v>300</v>
      </c>
      <c r="F37" s="83"/>
      <c r="G37" s="83"/>
      <c r="H37" s="83"/>
      <c r="I37" s="159" t="s">
        <v>300</v>
      </c>
      <c r="J37" s="159" t="s">
        <v>300</v>
      </c>
      <c r="K37" s="159" t="s">
        <v>300</v>
      </c>
      <c r="L37" s="158"/>
    </row>
    <row r="38" spans="1:12" ht="30.75" customHeight="1">
      <c r="B38" s="354" t="s">
        <v>299</v>
      </c>
      <c r="C38" s="355"/>
      <c r="D38" s="199"/>
      <c r="E38" s="159" t="s">
        <v>300</v>
      </c>
      <c r="F38" s="83"/>
      <c r="G38" s="83"/>
      <c r="H38" s="83"/>
      <c r="I38" s="159" t="s">
        <v>300</v>
      </c>
      <c r="J38" s="159" t="s">
        <v>300</v>
      </c>
      <c r="K38" s="159" t="s">
        <v>300</v>
      </c>
      <c r="L38" s="158"/>
    </row>
    <row r="39" spans="1:12">
      <c r="B39" s="65" t="s">
        <v>120</v>
      </c>
      <c r="C39" s="65"/>
      <c r="D39" s="149">
        <v>1195405.95</v>
      </c>
      <c r="E39" s="149">
        <v>1668798.9</v>
      </c>
      <c r="F39" s="149"/>
      <c r="G39" s="169"/>
      <c r="H39" s="169"/>
      <c r="I39" s="149">
        <v>1656484.7</v>
      </c>
      <c r="J39" s="149">
        <v>1665684.3</v>
      </c>
      <c r="K39" s="149">
        <v>1617387.5</v>
      </c>
      <c r="L39" s="149" t="s">
        <v>119</v>
      </c>
    </row>
    <row r="40" spans="1:12">
      <c r="B40" s="66"/>
      <c r="C40" s="66"/>
      <c r="D40" s="67"/>
      <c r="E40" s="67"/>
      <c r="F40" s="67"/>
      <c r="G40" s="67"/>
      <c r="H40" s="67"/>
      <c r="I40" s="67"/>
      <c r="J40" s="67"/>
      <c r="K40" s="67"/>
      <c r="L40" s="67"/>
    </row>
    <row r="41" spans="1:12">
      <c r="A41" t="s">
        <v>286</v>
      </c>
      <c r="B41" s="66"/>
      <c r="C41" s="66"/>
      <c r="D41" s="67"/>
      <c r="E41" s="67"/>
      <c r="F41" s="67"/>
      <c r="G41" s="67"/>
      <c r="H41" s="67"/>
      <c r="I41" s="67"/>
      <c r="J41" s="67"/>
      <c r="K41" s="67"/>
      <c r="L41" s="67"/>
    </row>
    <row r="42" spans="1:12">
      <c r="B42" s="66"/>
      <c r="C42" s="66"/>
      <c r="D42" s="67"/>
      <c r="E42" s="67"/>
      <c r="F42" s="67"/>
      <c r="G42" s="67"/>
      <c r="H42" s="67"/>
      <c r="I42" s="67"/>
      <c r="J42" s="67"/>
      <c r="K42" s="67"/>
      <c r="L42" s="67"/>
    </row>
    <row r="43" spans="1:12">
      <c r="B43" s="66"/>
      <c r="C43" s="66"/>
      <c r="D43" s="67"/>
      <c r="E43" s="67"/>
      <c r="F43" s="67"/>
      <c r="G43" s="67"/>
      <c r="H43" s="67"/>
      <c r="I43" s="67"/>
      <c r="J43" s="67"/>
      <c r="K43" s="67"/>
      <c r="L43" s="67"/>
    </row>
    <row r="44" spans="1:12">
      <c r="B44" s="11" t="s">
        <v>108</v>
      </c>
      <c r="C44" s="6" t="s">
        <v>109</v>
      </c>
      <c r="D44" s="13"/>
      <c r="E44" s="13"/>
      <c r="F44" s="5"/>
      <c r="G44" s="5"/>
      <c r="H44" s="5"/>
      <c r="I44" s="5"/>
      <c r="J44" s="5"/>
      <c r="K44" s="5"/>
      <c r="L44" s="5"/>
    </row>
    <row r="45" spans="1:12" ht="25.5">
      <c r="B45" s="11" t="s">
        <v>110</v>
      </c>
      <c r="C45" s="6">
        <v>104003</v>
      </c>
      <c r="D45" s="5"/>
      <c r="E45" s="5"/>
      <c r="F45" s="5"/>
      <c r="G45" s="5"/>
      <c r="H45" s="5"/>
      <c r="I45" s="5"/>
      <c r="J45" s="5"/>
      <c r="K45" s="5"/>
      <c r="L45" s="5"/>
    </row>
    <row r="46" spans="1:12" ht="25.5">
      <c r="B46" s="11" t="s">
        <v>111</v>
      </c>
      <c r="C46" s="6" t="s">
        <v>20</v>
      </c>
      <c r="D46" s="5"/>
      <c r="E46" s="5"/>
      <c r="F46" s="5"/>
      <c r="G46" s="5"/>
      <c r="H46" s="5"/>
      <c r="I46" s="5"/>
      <c r="J46" s="5"/>
      <c r="K46" s="5"/>
      <c r="L46" s="5"/>
    </row>
    <row r="47" spans="1:12">
      <c r="B47" s="11" t="s">
        <v>112</v>
      </c>
      <c r="C47" s="6">
        <v>1057</v>
      </c>
      <c r="D47" s="300" t="s">
        <v>113</v>
      </c>
      <c r="E47" s="300"/>
      <c r="F47" s="300"/>
      <c r="G47" s="300"/>
      <c r="H47" s="300"/>
      <c r="I47" s="300"/>
      <c r="J47" s="300"/>
      <c r="K47" s="300"/>
      <c r="L47" s="300"/>
    </row>
    <row r="48" spans="1:12" ht="25.5">
      <c r="B48" s="11" t="s">
        <v>114</v>
      </c>
      <c r="C48" s="138">
        <v>11003</v>
      </c>
      <c r="D48" s="38" t="s">
        <v>364</v>
      </c>
      <c r="E48" s="38" t="s">
        <v>365</v>
      </c>
      <c r="F48" s="61" t="s">
        <v>366</v>
      </c>
      <c r="G48" s="61" t="s">
        <v>367</v>
      </c>
      <c r="H48" s="61" t="s">
        <v>368</v>
      </c>
      <c r="I48" s="38" t="s">
        <v>369</v>
      </c>
      <c r="J48" s="38" t="s">
        <v>370</v>
      </c>
      <c r="K48" s="38" t="s">
        <v>371</v>
      </c>
      <c r="L48" s="297" t="s">
        <v>115</v>
      </c>
    </row>
    <row r="49" spans="2:12" ht="24">
      <c r="B49" s="18" t="s">
        <v>24</v>
      </c>
      <c r="C49" s="68" t="s">
        <v>30</v>
      </c>
      <c r="D49" s="62"/>
      <c r="E49" s="62"/>
      <c r="F49" s="63"/>
      <c r="G49" s="63"/>
      <c r="H49" s="63"/>
      <c r="I49" s="62"/>
      <c r="J49" s="62"/>
      <c r="K49" s="62"/>
      <c r="L49" s="298"/>
    </row>
    <row r="50" spans="2:12" ht="38.25">
      <c r="B50" s="18" t="s">
        <v>116</v>
      </c>
      <c r="C50" s="23" t="s">
        <v>31</v>
      </c>
      <c r="D50" s="62"/>
      <c r="E50" s="62"/>
      <c r="F50" s="63"/>
      <c r="G50" s="63"/>
      <c r="H50" s="63"/>
      <c r="I50" s="62"/>
      <c r="J50" s="62"/>
      <c r="K50" s="62"/>
      <c r="L50" s="298"/>
    </row>
    <row r="51" spans="2:12">
      <c r="B51" s="18" t="s">
        <v>27</v>
      </c>
      <c r="C51" s="44" t="s">
        <v>28</v>
      </c>
      <c r="D51" s="62"/>
      <c r="E51" s="62"/>
      <c r="F51" s="63"/>
      <c r="G51" s="63"/>
      <c r="H51" s="63"/>
      <c r="I51" s="62"/>
      <c r="J51" s="62"/>
      <c r="K51" s="62"/>
      <c r="L51" s="298"/>
    </row>
    <row r="52" spans="2:12" ht="38.25">
      <c r="B52" s="6" t="s">
        <v>117</v>
      </c>
      <c r="C52" s="6" t="s">
        <v>121</v>
      </c>
      <c r="D52" s="62"/>
      <c r="E52" s="62"/>
      <c r="F52" s="63"/>
      <c r="G52" s="63"/>
      <c r="H52" s="63"/>
      <c r="I52" s="62"/>
      <c r="J52" s="62"/>
      <c r="K52" s="62"/>
      <c r="L52" s="298"/>
    </row>
    <row r="53" spans="2:12">
      <c r="B53" s="43"/>
      <c r="C53" s="150" t="s">
        <v>118</v>
      </c>
      <c r="D53" s="39"/>
      <c r="E53" s="39"/>
      <c r="F53" s="64"/>
      <c r="G53" s="64"/>
      <c r="H53" s="64"/>
      <c r="I53" s="39"/>
      <c r="J53" s="39"/>
      <c r="K53" s="39"/>
      <c r="L53" s="299"/>
    </row>
    <row r="54" spans="2:12" ht="24.75" customHeight="1">
      <c r="B54" s="352" t="s">
        <v>122</v>
      </c>
      <c r="C54" s="353"/>
      <c r="D54" s="149">
        <v>83</v>
      </c>
      <c r="E54" s="149">
        <v>50</v>
      </c>
      <c r="F54" s="149"/>
      <c r="G54" s="149"/>
      <c r="H54" s="149"/>
      <c r="I54" s="149">
        <v>40</v>
      </c>
      <c r="J54" s="149">
        <v>35</v>
      </c>
      <c r="K54" s="149">
        <v>30</v>
      </c>
      <c r="L54" s="149" t="s">
        <v>119</v>
      </c>
    </row>
    <row r="55" spans="2:12" ht="24.75" customHeight="1">
      <c r="B55" s="294" t="s">
        <v>123</v>
      </c>
      <c r="C55" s="294"/>
      <c r="D55" s="149">
        <v>83</v>
      </c>
      <c r="E55" s="149">
        <v>40</v>
      </c>
      <c r="F55" s="149"/>
      <c r="G55" s="149"/>
      <c r="H55" s="149"/>
      <c r="I55" s="149">
        <v>45</v>
      </c>
      <c r="J55" s="149">
        <v>50</v>
      </c>
      <c r="K55" s="149">
        <v>55</v>
      </c>
      <c r="L55" s="149"/>
    </row>
    <row r="56" spans="2:12" ht="24.75" customHeight="1">
      <c r="B56" s="294" t="s">
        <v>124</v>
      </c>
      <c r="C56" s="294"/>
      <c r="D56" s="149">
        <v>261</v>
      </c>
      <c r="E56" s="149">
        <v>200</v>
      </c>
      <c r="F56" s="149"/>
      <c r="G56" s="149"/>
      <c r="H56" s="149"/>
      <c r="I56" s="149">
        <v>200</v>
      </c>
      <c r="J56" s="149">
        <v>200</v>
      </c>
      <c r="K56" s="149">
        <v>200</v>
      </c>
      <c r="L56" s="149"/>
    </row>
    <row r="57" spans="2:12" ht="24.75" customHeight="1">
      <c r="B57" s="294" t="s">
        <v>125</v>
      </c>
      <c r="C57" s="294"/>
      <c r="D57" s="149">
        <v>257</v>
      </c>
      <c r="E57" s="149">
        <v>100</v>
      </c>
      <c r="F57" s="149"/>
      <c r="G57" s="149"/>
      <c r="H57" s="149"/>
      <c r="I57" s="149">
        <v>100</v>
      </c>
      <c r="J57" s="149">
        <v>110</v>
      </c>
      <c r="K57" s="149">
        <v>110</v>
      </c>
      <c r="L57" s="149"/>
    </row>
    <row r="58" spans="2:12" ht="24.75" customHeight="1">
      <c r="B58" s="294" t="s">
        <v>126</v>
      </c>
      <c r="C58" s="294"/>
      <c r="D58" s="149">
        <v>10</v>
      </c>
      <c r="E58" s="149">
        <v>30</v>
      </c>
      <c r="F58" s="149"/>
      <c r="G58" s="149"/>
      <c r="H58" s="149"/>
      <c r="I58" s="149">
        <v>30</v>
      </c>
      <c r="J58" s="149">
        <v>25</v>
      </c>
      <c r="K58" s="149">
        <v>20</v>
      </c>
      <c r="L58" s="149"/>
    </row>
    <row r="59" spans="2:12" ht="24.75" customHeight="1">
      <c r="B59" s="326" t="s">
        <v>287</v>
      </c>
      <c r="C59" s="327"/>
      <c r="D59" s="149"/>
      <c r="E59" s="149">
        <v>20</v>
      </c>
      <c r="F59" s="149"/>
      <c r="G59" s="149"/>
      <c r="H59" s="149"/>
      <c r="I59" s="149">
        <v>20</v>
      </c>
      <c r="J59" s="149">
        <v>20</v>
      </c>
      <c r="K59" s="149">
        <v>20</v>
      </c>
      <c r="L59" s="149"/>
    </row>
    <row r="60" spans="2:12" ht="42" customHeight="1">
      <c r="B60" s="326" t="s">
        <v>288</v>
      </c>
      <c r="C60" s="327"/>
      <c r="D60" s="149"/>
      <c r="E60" s="149">
        <v>20</v>
      </c>
      <c r="F60" s="149"/>
      <c r="G60" s="149"/>
      <c r="H60" s="149"/>
      <c r="I60" s="149">
        <v>20</v>
      </c>
      <c r="J60" s="149">
        <v>20</v>
      </c>
      <c r="K60" s="149">
        <v>20</v>
      </c>
      <c r="L60" s="149"/>
    </row>
    <row r="61" spans="2:12">
      <c r="B61" s="20" t="s">
        <v>120</v>
      </c>
      <c r="C61" s="21"/>
      <c r="D61" s="149">
        <v>38344.76</v>
      </c>
      <c r="E61" s="149">
        <v>42379.199999999997</v>
      </c>
      <c r="F61" s="169"/>
      <c r="G61" s="169"/>
      <c r="H61" s="169"/>
      <c r="I61" s="149">
        <v>43814.299999999996</v>
      </c>
      <c r="J61" s="149">
        <v>44785.4</v>
      </c>
      <c r="K61" s="149">
        <v>45542.000000000007</v>
      </c>
      <c r="L61" s="149"/>
    </row>
    <row r="62" spans="2:12">
      <c r="B62" s="66"/>
      <c r="C62" s="66"/>
      <c r="D62" s="67"/>
      <c r="E62" s="67"/>
      <c r="F62" s="67"/>
      <c r="G62" s="67"/>
      <c r="H62" s="67"/>
      <c r="I62" s="67"/>
      <c r="J62" s="67"/>
      <c r="K62" s="67"/>
      <c r="L62" s="67"/>
    </row>
    <row r="63" spans="2:12">
      <c r="B63" s="11" t="s">
        <v>108</v>
      </c>
      <c r="C63" s="6" t="s">
        <v>109</v>
      </c>
      <c r="D63" s="13"/>
      <c r="E63" s="13"/>
      <c r="F63" s="5"/>
      <c r="G63" s="5"/>
      <c r="H63" s="5"/>
      <c r="I63" s="5"/>
      <c r="J63" s="5"/>
      <c r="K63" s="5"/>
      <c r="L63" s="5"/>
    </row>
    <row r="64" spans="2:12" ht="25.5">
      <c r="B64" s="11" t="s">
        <v>110</v>
      </c>
      <c r="C64" s="82">
        <v>104003</v>
      </c>
      <c r="D64" s="5"/>
      <c r="E64" s="5"/>
      <c r="F64" s="5"/>
      <c r="G64" s="5"/>
      <c r="H64" s="5"/>
      <c r="I64" s="5"/>
      <c r="J64" s="5"/>
      <c r="K64" s="5"/>
      <c r="L64" s="5"/>
    </row>
    <row r="65" spans="2:12" ht="25.5">
      <c r="B65" s="11" t="s">
        <v>111</v>
      </c>
      <c r="C65" s="55" t="s">
        <v>230</v>
      </c>
      <c r="D65" s="5"/>
      <c r="E65" s="5"/>
      <c r="F65" s="5"/>
      <c r="G65" s="5"/>
      <c r="H65" s="5"/>
      <c r="I65" s="5"/>
      <c r="J65" s="5"/>
      <c r="K65" s="5"/>
      <c r="L65" s="5"/>
    </row>
    <row r="66" spans="2:12">
      <c r="B66" s="11" t="s">
        <v>112</v>
      </c>
      <c r="C66" s="84">
        <v>1057</v>
      </c>
      <c r="D66" s="300" t="s">
        <v>113</v>
      </c>
      <c r="E66" s="300"/>
      <c r="F66" s="300"/>
      <c r="G66" s="300"/>
      <c r="H66" s="300"/>
      <c r="I66" s="300"/>
      <c r="J66" s="300"/>
      <c r="K66" s="300"/>
      <c r="L66" s="300"/>
    </row>
    <row r="67" spans="2:12" ht="25.5">
      <c r="B67" s="11" t="s">
        <v>114</v>
      </c>
      <c r="C67" s="142">
        <v>11007</v>
      </c>
      <c r="D67" s="38" t="s">
        <v>364</v>
      </c>
      <c r="E67" s="38" t="s">
        <v>365</v>
      </c>
      <c r="F67" s="61" t="s">
        <v>366</v>
      </c>
      <c r="G67" s="61" t="s">
        <v>367</v>
      </c>
      <c r="H67" s="61" t="s">
        <v>368</v>
      </c>
      <c r="I67" s="38" t="s">
        <v>369</v>
      </c>
      <c r="J67" s="38" t="s">
        <v>370</v>
      </c>
      <c r="K67" s="38" t="s">
        <v>371</v>
      </c>
      <c r="L67" s="297" t="s">
        <v>115</v>
      </c>
    </row>
    <row r="68" spans="2:12" ht="38.25">
      <c r="B68" s="18" t="s">
        <v>24</v>
      </c>
      <c r="C68" s="71" t="s">
        <v>360</v>
      </c>
      <c r="D68" s="62"/>
      <c r="E68" s="62"/>
      <c r="F68" s="63"/>
      <c r="G68" s="63"/>
      <c r="H68" s="63"/>
      <c r="I68" s="62"/>
      <c r="J68" s="62"/>
      <c r="K68" s="62"/>
      <c r="L68" s="298"/>
    </row>
    <row r="69" spans="2:12" ht="38.25">
      <c r="B69" s="18" t="s">
        <v>116</v>
      </c>
      <c r="C69" s="71" t="s">
        <v>360</v>
      </c>
      <c r="D69" s="62"/>
      <c r="E69" s="62"/>
      <c r="F69" s="63"/>
      <c r="G69" s="63"/>
      <c r="H69" s="63"/>
      <c r="I69" s="62"/>
      <c r="J69" s="62"/>
      <c r="K69" s="62"/>
      <c r="L69" s="298"/>
    </row>
    <row r="70" spans="2:12">
      <c r="B70" s="18" t="s">
        <v>27</v>
      </c>
      <c r="C70" s="44" t="s">
        <v>28</v>
      </c>
      <c r="D70" s="62"/>
      <c r="E70" s="62"/>
      <c r="F70" s="63"/>
      <c r="G70" s="63"/>
      <c r="H70" s="63"/>
      <c r="I70" s="62"/>
      <c r="J70" s="62"/>
      <c r="K70" s="62"/>
      <c r="L70" s="298"/>
    </row>
    <row r="71" spans="2:12" ht="38.25">
      <c r="B71" s="6" t="s">
        <v>117</v>
      </c>
      <c r="C71" s="6" t="s">
        <v>273</v>
      </c>
      <c r="D71" s="62"/>
      <c r="E71" s="62"/>
      <c r="F71" s="63"/>
      <c r="G71" s="63"/>
      <c r="H71" s="63"/>
      <c r="I71" s="62"/>
      <c r="J71" s="62"/>
      <c r="K71" s="62"/>
      <c r="L71" s="298"/>
    </row>
    <row r="72" spans="2:12">
      <c r="B72" s="43"/>
      <c r="C72" s="150" t="s">
        <v>118</v>
      </c>
      <c r="D72" s="39"/>
      <c r="E72" s="39"/>
      <c r="F72" s="64"/>
      <c r="G72" s="64"/>
      <c r="H72" s="64"/>
      <c r="I72" s="39"/>
      <c r="J72" s="39"/>
      <c r="K72" s="39"/>
      <c r="L72" s="156"/>
    </row>
    <row r="73" spans="2:12" ht="30" customHeight="1">
      <c r="B73" s="328" t="s">
        <v>293</v>
      </c>
      <c r="C73" s="329"/>
      <c r="D73" s="149">
        <v>68</v>
      </c>
      <c r="E73" s="149">
        <v>80</v>
      </c>
      <c r="F73" s="149"/>
      <c r="G73" s="149"/>
      <c r="H73" s="149"/>
      <c r="I73" s="149">
        <v>90</v>
      </c>
      <c r="J73" s="149">
        <v>80</v>
      </c>
      <c r="K73" s="149">
        <v>80</v>
      </c>
      <c r="L73" s="149" t="s">
        <v>119</v>
      </c>
    </row>
    <row r="74" spans="2:12" ht="30" customHeight="1">
      <c r="B74" s="330" t="s">
        <v>294</v>
      </c>
      <c r="C74" s="330"/>
      <c r="D74" s="149">
        <v>8</v>
      </c>
      <c r="E74" s="149">
        <v>8</v>
      </c>
      <c r="F74" s="149"/>
      <c r="G74" s="149"/>
      <c r="H74" s="149"/>
      <c r="I74" s="149">
        <v>0</v>
      </c>
      <c r="J74" s="149">
        <v>0</v>
      </c>
      <c r="K74" s="149">
        <v>0</v>
      </c>
      <c r="L74" s="149"/>
    </row>
    <row r="75" spans="2:12" ht="30" customHeight="1">
      <c r="B75" s="330" t="s">
        <v>295</v>
      </c>
      <c r="C75" s="330"/>
      <c r="D75" s="149"/>
      <c r="E75" s="149">
        <v>15</v>
      </c>
      <c r="F75" s="149"/>
      <c r="G75" s="149"/>
      <c r="H75" s="149"/>
      <c r="I75" s="149">
        <v>20</v>
      </c>
      <c r="J75" s="149">
        <v>15</v>
      </c>
      <c r="K75" s="149">
        <v>15</v>
      </c>
      <c r="L75" s="149"/>
    </row>
    <row r="76" spans="2:12" ht="30" customHeight="1">
      <c r="B76" s="326" t="s">
        <v>296</v>
      </c>
      <c r="C76" s="327"/>
      <c r="D76" s="149"/>
      <c r="E76" s="149">
        <v>300</v>
      </c>
      <c r="F76" s="149"/>
      <c r="G76" s="149"/>
      <c r="H76" s="149"/>
      <c r="I76" s="149">
        <v>300</v>
      </c>
      <c r="J76" s="149">
        <v>300</v>
      </c>
      <c r="K76" s="149">
        <v>300</v>
      </c>
      <c r="L76" s="149"/>
    </row>
    <row r="77" spans="2:12" ht="45" customHeight="1">
      <c r="B77" s="326" t="s">
        <v>297</v>
      </c>
      <c r="C77" s="327"/>
      <c r="D77" s="149"/>
      <c r="E77" s="149">
        <v>80</v>
      </c>
      <c r="F77" s="149"/>
      <c r="G77" s="149"/>
      <c r="H77" s="149"/>
      <c r="I77" s="149">
        <v>80</v>
      </c>
      <c r="J77" s="149">
        <v>80</v>
      </c>
      <c r="K77" s="149">
        <v>80</v>
      </c>
      <c r="L77" s="149"/>
    </row>
    <row r="78" spans="2:12" ht="30" customHeight="1">
      <c r="B78" s="326" t="s">
        <v>298</v>
      </c>
      <c r="C78" s="327"/>
      <c r="D78" s="149"/>
      <c r="E78" s="149">
        <v>50</v>
      </c>
      <c r="F78" s="149"/>
      <c r="G78" s="149"/>
      <c r="H78" s="149"/>
      <c r="I78" s="149">
        <v>0</v>
      </c>
      <c r="J78" s="149">
        <v>0</v>
      </c>
      <c r="K78" s="149">
        <v>0</v>
      </c>
      <c r="L78" s="149"/>
    </row>
    <row r="79" spans="2:12" ht="30" customHeight="1">
      <c r="B79" s="326" t="s">
        <v>289</v>
      </c>
      <c r="C79" s="327"/>
      <c r="D79" s="149"/>
      <c r="E79" s="149">
        <v>100</v>
      </c>
      <c r="F79" s="149"/>
      <c r="G79" s="149"/>
      <c r="H79" s="149"/>
      <c r="I79" s="149">
        <v>100</v>
      </c>
      <c r="J79" s="149">
        <v>100</v>
      </c>
      <c r="K79" s="149">
        <v>100</v>
      </c>
      <c r="L79" s="149"/>
    </row>
    <row r="80" spans="2:12" ht="30" customHeight="1">
      <c r="B80" s="326" t="s">
        <v>290</v>
      </c>
      <c r="C80" s="327"/>
      <c r="D80" s="149"/>
      <c r="E80" s="149">
        <v>50</v>
      </c>
      <c r="F80" s="149"/>
      <c r="G80" s="149"/>
      <c r="H80" s="149"/>
      <c r="I80" s="149">
        <v>50</v>
      </c>
      <c r="J80" s="149">
        <v>50</v>
      </c>
      <c r="K80" s="149">
        <v>50</v>
      </c>
      <c r="L80" s="149"/>
    </row>
    <row r="81" spans="2:12">
      <c r="B81" s="117" t="s">
        <v>120</v>
      </c>
      <c r="C81" s="118"/>
      <c r="D81" s="149"/>
      <c r="E81" s="149">
        <v>59271.9</v>
      </c>
      <c r="F81" s="149"/>
      <c r="G81" s="149"/>
      <c r="H81" s="149"/>
      <c r="I81" s="149">
        <v>63275.5</v>
      </c>
      <c r="J81" s="149">
        <v>63275.5</v>
      </c>
      <c r="K81" s="149">
        <v>63275.5</v>
      </c>
      <c r="L81" s="149"/>
    </row>
    <row r="82" spans="2:12">
      <c r="B82" s="66"/>
      <c r="C82" s="66"/>
      <c r="D82" s="67"/>
      <c r="E82" s="67"/>
      <c r="F82" s="67"/>
      <c r="G82" s="67"/>
      <c r="H82" s="67"/>
      <c r="I82" s="67"/>
      <c r="J82" s="67"/>
      <c r="K82" s="67"/>
      <c r="L82" s="67"/>
    </row>
    <row r="83" spans="2:12">
      <c r="B83" s="11" t="s">
        <v>108</v>
      </c>
      <c r="C83" s="6" t="s">
        <v>109</v>
      </c>
      <c r="D83" s="13"/>
      <c r="E83" s="13"/>
      <c r="F83" s="5"/>
      <c r="G83" s="5"/>
      <c r="H83" s="5"/>
      <c r="I83" s="5"/>
      <c r="J83" s="5"/>
      <c r="K83" s="5"/>
      <c r="L83" s="5"/>
    </row>
    <row r="84" spans="2:12" ht="25.5">
      <c r="B84" s="11" t="s">
        <v>110</v>
      </c>
      <c r="C84" s="6">
        <v>104003</v>
      </c>
      <c r="D84" s="5"/>
      <c r="E84" s="5"/>
      <c r="F84" s="5"/>
      <c r="G84" s="5"/>
      <c r="H84" s="5"/>
      <c r="I84" s="5"/>
      <c r="J84" s="5"/>
      <c r="K84" s="5"/>
      <c r="L84" s="5"/>
    </row>
    <row r="85" spans="2:12" ht="25.5">
      <c r="B85" s="11" t="s">
        <v>111</v>
      </c>
      <c r="C85" s="6" t="s">
        <v>20</v>
      </c>
      <c r="D85" s="5"/>
      <c r="E85" s="5"/>
      <c r="F85" s="5"/>
      <c r="G85" s="5"/>
      <c r="H85" s="5"/>
      <c r="I85" s="5"/>
      <c r="J85" s="5"/>
      <c r="K85" s="5"/>
      <c r="L85" s="5"/>
    </row>
    <row r="86" spans="2:12">
      <c r="B86" s="11" t="s">
        <v>112</v>
      </c>
      <c r="C86" s="6">
        <v>1057</v>
      </c>
      <c r="D86" s="300" t="s">
        <v>113</v>
      </c>
      <c r="E86" s="300"/>
      <c r="F86" s="300"/>
      <c r="G86" s="300"/>
      <c r="H86" s="300"/>
      <c r="I86" s="300"/>
      <c r="J86" s="300"/>
      <c r="K86" s="300"/>
      <c r="L86" s="300"/>
    </row>
    <row r="87" spans="2:12" ht="25.5">
      <c r="B87" s="11" t="s">
        <v>114</v>
      </c>
      <c r="C87" s="138">
        <v>31001</v>
      </c>
      <c r="D87" s="38" t="s">
        <v>364</v>
      </c>
      <c r="E87" s="38" t="s">
        <v>365</v>
      </c>
      <c r="F87" s="61" t="s">
        <v>366</v>
      </c>
      <c r="G87" s="61" t="s">
        <v>367</v>
      </c>
      <c r="H87" s="61" t="s">
        <v>368</v>
      </c>
      <c r="I87" s="38" t="s">
        <v>369</v>
      </c>
      <c r="J87" s="38" t="s">
        <v>370</v>
      </c>
      <c r="K87" s="38" t="s">
        <v>371</v>
      </c>
      <c r="L87" s="297" t="s">
        <v>115</v>
      </c>
    </row>
    <row r="88" spans="2:12" ht="38.25">
      <c r="B88" s="18" t="s">
        <v>24</v>
      </c>
      <c r="C88" s="70" t="s">
        <v>259</v>
      </c>
      <c r="D88" s="62"/>
      <c r="E88" s="62"/>
      <c r="F88" s="63"/>
      <c r="G88" s="63"/>
      <c r="H88" s="63"/>
      <c r="I88" s="62"/>
      <c r="J88" s="62"/>
      <c r="K88" s="62"/>
      <c r="L88" s="298"/>
    </row>
    <row r="89" spans="2:12" ht="38.25">
      <c r="B89" s="18" t="s">
        <v>116</v>
      </c>
      <c r="C89" s="23" t="s">
        <v>34</v>
      </c>
      <c r="D89" s="62"/>
      <c r="E89" s="62"/>
      <c r="F89" s="63"/>
      <c r="G89" s="63"/>
      <c r="H89" s="63"/>
      <c r="I89" s="62"/>
      <c r="J89" s="62"/>
      <c r="K89" s="62"/>
      <c r="L89" s="298"/>
    </row>
    <row r="90" spans="2:12" ht="25.5">
      <c r="B90" s="18" t="s">
        <v>27</v>
      </c>
      <c r="C90" s="71" t="s">
        <v>35</v>
      </c>
      <c r="D90" s="62"/>
      <c r="E90" s="62"/>
      <c r="F90" s="63"/>
      <c r="G90" s="63"/>
      <c r="H90" s="63"/>
      <c r="I90" s="62"/>
      <c r="J90" s="62"/>
      <c r="K90" s="62"/>
      <c r="L90" s="298"/>
    </row>
    <row r="91" spans="2:12" ht="38.25">
      <c r="B91" s="6" t="s">
        <v>258</v>
      </c>
      <c r="C91" s="6" t="s">
        <v>20</v>
      </c>
      <c r="D91" s="62"/>
      <c r="E91" s="62"/>
      <c r="F91" s="63"/>
      <c r="G91" s="63"/>
      <c r="H91" s="63"/>
      <c r="I91" s="62"/>
      <c r="J91" s="62"/>
      <c r="K91" s="62"/>
      <c r="L91" s="298"/>
    </row>
    <row r="92" spans="2:12">
      <c r="B92" s="43"/>
      <c r="C92" s="150" t="s">
        <v>118</v>
      </c>
      <c r="D92" s="39"/>
      <c r="E92" s="39"/>
      <c r="F92" s="64"/>
      <c r="G92" s="64"/>
      <c r="H92" s="64"/>
      <c r="I92" s="39"/>
      <c r="J92" s="39"/>
      <c r="K92" s="39"/>
      <c r="L92" s="299"/>
    </row>
    <row r="93" spans="2:12">
      <c r="B93" s="304" t="s">
        <v>127</v>
      </c>
      <c r="C93" s="304"/>
      <c r="D93" s="200"/>
      <c r="E93" s="149">
        <v>48</v>
      </c>
      <c r="F93" s="149"/>
      <c r="G93" s="149"/>
      <c r="H93" s="149"/>
      <c r="I93" s="149">
        <v>50</v>
      </c>
      <c r="J93" s="149">
        <v>50</v>
      </c>
      <c r="K93" s="149">
        <v>50</v>
      </c>
      <c r="L93" s="19"/>
    </row>
    <row r="94" spans="2:12">
      <c r="B94" s="304" t="s">
        <v>128</v>
      </c>
      <c r="C94" s="304"/>
      <c r="D94" s="200"/>
      <c r="E94" s="149">
        <v>90</v>
      </c>
      <c r="F94" s="149"/>
      <c r="G94" s="149"/>
      <c r="H94" s="149"/>
      <c r="I94" s="149">
        <v>76</v>
      </c>
      <c r="J94" s="149">
        <v>76</v>
      </c>
      <c r="K94" s="149">
        <v>76</v>
      </c>
      <c r="L94" s="19"/>
    </row>
    <row r="95" spans="2:12">
      <c r="B95" s="304" t="s">
        <v>129</v>
      </c>
      <c r="C95" s="304"/>
      <c r="D95" s="200"/>
      <c r="E95" s="149"/>
      <c r="F95" s="149"/>
      <c r="G95" s="149"/>
      <c r="H95" s="149"/>
      <c r="I95" s="149"/>
      <c r="J95" s="149"/>
      <c r="K95" s="149"/>
      <c r="L95" s="19"/>
    </row>
    <row r="96" spans="2:12">
      <c r="B96" s="304" t="s">
        <v>130</v>
      </c>
      <c r="C96" s="304"/>
      <c r="D96" s="200"/>
      <c r="E96" s="149">
        <v>5</v>
      </c>
      <c r="F96" s="149"/>
      <c r="G96" s="149"/>
      <c r="H96" s="149"/>
      <c r="I96" s="149">
        <v>5</v>
      </c>
      <c r="J96" s="149">
        <v>5</v>
      </c>
      <c r="K96" s="149">
        <v>5</v>
      </c>
      <c r="L96" s="19"/>
    </row>
    <row r="97" spans="2:12">
      <c r="B97" s="20" t="s">
        <v>120</v>
      </c>
      <c r="C97" s="21"/>
      <c r="D97" s="169">
        <v>18193.060000000001</v>
      </c>
      <c r="E97" s="169">
        <v>19919.8</v>
      </c>
      <c r="F97" s="149"/>
      <c r="G97" s="169"/>
      <c r="H97" s="169"/>
      <c r="I97" s="169">
        <v>22399</v>
      </c>
      <c r="J97" s="169">
        <v>9340</v>
      </c>
      <c r="K97" s="169">
        <v>15000</v>
      </c>
      <c r="L97" s="19"/>
    </row>
    <row r="100" spans="2:12">
      <c r="B100" s="15" t="s">
        <v>104</v>
      </c>
      <c r="C100" s="15" t="s">
        <v>105</v>
      </c>
      <c r="D100" s="5"/>
      <c r="E100" s="5"/>
      <c r="F100" s="5"/>
      <c r="G100" s="5"/>
      <c r="H100" s="5"/>
      <c r="I100" s="5"/>
      <c r="J100" s="5"/>
      <c r="K100" s="5"/>
      <c r="L100" s="5"/>
    </row>
    <row r="101" spans="2:12">
      <c r="B101" s="6">
        <v>1052</v>
      </c>
      <c r="C101" s="73" t="s">
        <v>37</v>
      </c>
      <c r="D101" s="60"/>
      <c r="E101" s="5"/>
      <c r="F101" s="5"/>
      <c r="G101" s="5"/>
      <c r="H101" s="5"/>
      <c r="I101" s="5"/>
      <c r="J101" s="5"/>
      <c r="K101" s="5"/>
      <c r="L101" s="5"/>
    </row>
    <row r="102" spans="2:12">
      <c r="B102" s="16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ht="25.5">
      <c r="B103" s="17" t="s">
        <v>107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>
      <c r="B104" s="16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>
      <c r="B105" s="11" t="s">
        <v>108</v>
      </c>
      <c r="C105" s="6" t="s">
        <v>109</v>
      </c>
      <c r="D105" s="13"/>
      <c r="E105" s="13"/>
      <c r="F105" s="5"/>
      <c r="G105" s="5"/>
      <c r="H105" s="5"/>
      <c r="I105" s="5"/>
      <c r="J105" s="5"/>
      <c r="K105" s="5"/>
      <c r="L105" s="5"/>
    </row>
    <row r="106" spans="2:12" ht="25.5">
      <c r="B106" s="11" t="s">
        <v>110</v>
      </c>
      <c r="C106" s="6">
        <v>104003</v>
      </c>
      <c r="D106" s="5"/>
      <c r="E106" s="5"/>
      <c r="F106" s="5"/>
      <c r="G106" s="5"/>
      <c r="H106" s="5"/>
      <c r="I106" s="5"/>
      <c r="J106" s="5"/>
      <c r="K106" s="5"/>
      <c r="L106" s="5"/>
    </row>
    <row r="107" spans="2:12" ht="25.5">
      <c r="B107" s="11" t="s">
        <v>111</v>
      </c>
      <c r="C107" s="6" t="s">
        <v>20</v>
      </c>
      <c r="D107" s="5"/>
      <c r="E107" s="5"/>
      <c r="F107" s="5"/>
      <c r="G107" s="5"/>
      <c r="H107" s="5"/>
      <c r="I107" s="5"/>
      <c r="J107" s="5"/>
      <c r="K107" s="5"/>
      <c r="L107" s="5"/>
    </row>
    <row r="108" spans="2:12">
      <c r="B108" s="11" t="s">
        <v>112</v>
      </c>
      <c r="C108" s="6">
        <v>1052</v>
      </c>
      <c r="D108" s="349" t="s">
        <v>113</v>
      </c>
      <c r="E108" s="350"/>
      <c r="F108" s="350"/>
      <c r="G108" s="350"/>
      <c r="H108" s="350"/>
      <c r="I108" s="350"/>
      <c r="J108" s="350"/>
      <c r="K108" s="350"/>
      <c r="L108" s="351"/>
    </row>
    <row r="109" spans="2:12" ht="25.5" customHeight="1">
      <c r="B109" s="11" t="s">
        <v>114</v>
      </c>
      <c r="C109" s="138">
        <v>11001</v>
      </c>
      <c r="D109" s="38" t="s">
        <v>364</v>
      </c>
      <c r="E109" s="38" t="s">
        <v>365</v>
      </c>
      <c r="F109" s="61" t="s">
        <v>366</v>
      </c>
      <c r="G109" s="61" t="s">
        <v>367</v>
      </c>
      <c r="H109" s="61" t="s">
        <v>368</v>
      </c>
      <c r="I109" s="38" t="s">
        <v>369</v>
      </c>
      <c r="J109" s="38" t="s">
        <v>370</v>
      </c>
      <c r="K109" s="38" t="s">
        <v>371</v>
      </c>
      <c r="L109" s="297" t="s">
        <v>115</v>
      </c>
    </row>
    <row r="110" spans="2:12" ht="24">
      <c r="B110" s="18" t="s">
        <v>24</v>
      </c>
      <c r="C110" s="74" t="s">
        <v>39</v>
      </c>
      <c r="D110" s="62"/>
      <c r="E110" s="62"/>
      <c r="F110" s="63"/>
      <c r="G110" s="63"/>
      <c r="H110" s="63"/>
      <c r="I110" s="62"/>
      <c r="J110" s="62"/>
      <c r="K110" s="62"/>
      <c r="L110" s="250"/>
    </row>
    <row r="111" spans="2:12" ht="89.25">
      <c r="B111" s="18" t="s">
        <v>116</v>
      </c>
      <c r="C111" s="160" t="s">
        <v>275</v>
      </c>
      <c r="D111" s="62"/>
      <c r="E111" s="62"/>
      <c r="F111" s="63"/>
      <c r="G111" s="63"/>
      <c r="H111" s="63"/>
      <c r="I111" s="62"/>
      <c r="J111" s="62"/>
      <c r="K111" s="62"/>
      <c r="L111" s="250"/>
    </row>
    <row r="112" spans="2:12">
      <c r="B112" s="18" t="s">
        <v>27</v>
      </c>
      <c r="C112" s="44" t="s">
        <v>28</v>
      </c>
      <c r="D112" s="62"/>
      <c r="E112" s="62"/>
      <c r="F112" s="63"/>
      <c r="G112" s="63"/>
      <c r="H112" s="63"/>
      <c r="I112" s="62"/>
      <c r="J112" s="62"/>
      <c r="K112" s="62"/>
      <c r="L112" s="250"/>
    </row>
    <row r="113" spans="2:12" ht="38.25">
      <c r="B113" s="6" t="s">
        <v>117</v>
      </c>
      <c r="C113" s="6" t="s">
        <v>131</v>
      </c>
      <c r="D113" s="62"/>
      <c r="E113" s="62"/>
      <c r="F113" s="63"/>
      <c r="G113" s="63"/>
      <c r="H113" s="63"/>
      <c r="I113" s="62"/>
      <c r="J113" s="62"/>
      <c r="K113" s="62"/>
      <c r="L113" s="250"/>
    </row>
    <row r="114" spans="2:12">
      <c r="B114" s="270" t="s">
        <v>118</v>
      </c>
      <c r="C114" s="271"/>
      <c r="D114" s="39"/>
      <c r="E114" s="39"/>
      <c r="F114" s="64"/>
      <c r="G114" s="64"/>
      <c r="H114" s="64"/>
      <c r="I114" s="39"/>
      <c r="J114" s="39"/>
      <c r="K114" s="39"/>
      <c r="L114" s="251"/>
    </row>
    <row r="115" spans="2:12" ht="26.25" customHeight="1">
      <c r="B115" s="330" t="s">
        <v>277</v>
      </c>
      <c r="C115" s="330"/>
      <c r="D115" s="149">
        <v>161349</v>
      </c>
      <c r="E115" s="149">
        <v>115000</v>
      </c>
      <c r="F115" s="149"/>
      <c r="G115" s="149"/>
      <c r="H115" s="149"/>
      <c r="I115" s="149">
        <v>115000</v>
      </c>
      <c r="J115" s="149">
        <v>115000</v>
      </c>
      <c r="K115" s="149">
        <v>115000</v>
      </c>
      <c r="L115" s="19" t="s">
        <v>119</v>
      </c>
    </row>
    <row r="116" spans="2:12" ht="26.25" customHeight="1">
      <c r="B116" s="330" t="s">
        <v>302</v>
      </c>
      <c r="C116" s="330"/>
      <c r="D116" s="149">
        <v>100</v>
      </c>
      <c r="E116" s="149">
        <v>100</v>
      </c>
      <c r="F116" s="149"/>
      <c r="G116" s="149"/>
      <c r="H116" s="149"/>
      <c r="I116" s="149">
        <v>100</v>
      </c>
      <c r="J116" s="149">
        <v>100</v>
      </c>
      <c r="K116" s="149">
        <v>100</v>
      </c>
      <c r="L116" s="19"/>
    </row>
    <row r="117" spans="2:12" ht="26.25" customHeight="1">
      <c r="B117" s="330" t="s">
        <v>304</v>
      </c>
      <c r="C117" s="330"/>
      <c r="D117" s="149"/>
      <c r="E117" s="149"/>
      <c r="F117" s="149"/>
      <c r="G117" s="149"/>
      <c r="H117" s="149"/>
      <c r="I117" s="149"/>
      <c r="J117" s="149"/>
      <c r="K117" s="149"/>
      <c r="L117" s="19"/>
    </row>
    <row r="118" spans="2:12" ht="26.25" customHeight="1">
      <c r="B118" s="326" t="s">
        <v>305</v>
      </c>
      <c r="C118" s="327"/>
      <c r="D118" s="149"/>
      <c r="E118" s="149">
        <v>1</v>
      </c>
      <c r="F118" s="149"/>
      <c r="G118" s="149"/>
      <c r="H118" s="149"/>
      <c r="I118" s="149">
        <v>1</v>
      </c>
      <c r="J118" s="149">
        <v>1</v>
      </c>
      <c r="K118" s="149">
        <v>1</v>
      </c>
      <c r="L118" s="19"/>
    </row>
    <row r="119" spans="2:12" ht="26.25" customHeight="1">
      <c r="B119" s="326" t="s">
        <v>306</v>
      </c>
      <c r="C119" s="327"/>
      <c r="D119" s="201"/>
      <c r="E119" s="201" t="s">
        <v>307</v>
      </c>
      <c r="F119" s="201"/>
      <c r="G119" s="201"/>
      <c r="H119" s="201"/>
      <c r="I119" s="201" t="s">
        <v>307</v>
      </c>
      <c r="J119" s="201" t="s">
        <v>307</v>
      </c>
      <c r="K119" s="201" t="s">
        <v>307</v>
      </c>
      <c r="L119" s="153"/>
    </row>
    <row r="120" spans="2:12" ht="26.25" customHeight="1">
      <c r="B120" s="326" t="s">
        <v>308</v>
      </c>
      <c r="C120" s="327"/>
      <c r="D120" s="201"/>
      <c r="E120" s="201" t="s">
        <v>309</v>
      </c>
      <c r="F120" s="201"/>
      <c r="G120" s="201"/>
      <c r="H120" s="201"/>
      <c r="I120" s="201" t="s">
        <v>309</v>
      </c>
      <c r="J120" s="201" t="s">
        <v>309</v>
      </c>
      <c r="K120" s="201" t="s">
        <v>309</v>
      </c>
      <c r="L120" s="153"/>
    </row>
    <row r="121" spans="2:12" ht="26.25" customHeight="1">
      <c r="B121" s="326" t="s">
        <v>310</v>
      </c>
      <c r="C121" s="327"/>
      <c r="D121" s="201"/>
      <c r="E121" s="201" t="s">
        <v>311</v>
      </c>
      <c r="F121" s="201"/>
      <c r="G121" s="201"/>
      <c r="H121" s="201"/>
      <c r="I121" s="201" t="s">
        <v>311</v>
      </c>
      <c r="J121" s="201" t="s">
        <v>311</v>
      </c>
      <c r="K121" s="201" t="s">
        <v>311</v>
      </c>
      <c r="L121" s="153"/>
    </row>
    <row r="122" spans="2:12" ht="26.25" customHeight="1">
      <c r="B122" s="330" t="s">
        <v>312</v>
      </c>
      <c r="C122" s="330"/>
      <c r="D122" s="149"/>
      <c r="E122" s="149"/>
      <c r="F122" s="149"/>
      <c r="G122" s="149"/>
      <c r="H122" s="149"/>
      <c r="I122" s="149"/>
      <c r="J122" s="149"/>
      <c r="K122" s="149"/>
      <c r="L122" s="19"/>
    </row>
    <row r="123" spans="2:12" ht="26.25" customHeight="1">
      <c r="B123" s="326" t="s">
        <v>313</v>
      </c>
      <c r="C123" s="327"/>
      <c r="D123" s="149">
        <v>1</v>
      </c>
      <c r="E123" s="149">
        <v>1</v>
      </c>
      <c r="F123" s="149"/>
      <c r="G123" s="149"/>
      <c r="H123" s="149"/>
      <c r="I123" s="149">
        <v>1</v>
      </c>
      <c r="J123" s="149">
        <v>1</v>
      </c>
      <c r="K123" s="149">
        <v>1</v>
      </c>
      <c r="L123" s="19"/>
    </row>
    <row r="124" spans="2:12" ht="26.25" customHeight="1">
      <c r="B124" s="326" t="s">
        <v>314</v>
      </c>
      <c r="C124" s="327"/>
      <c r="D124" s="149">
        <v>3</v>
      </c>
      <c r="E124" s="149">
        <v>3</v>
      </c>
      <c r="F124" s="149"/>
      <c r="G124" s="149"/>
      <c r="H124" s="149"/>
      <c r="I124" s="149">
        <v>3</v>
      </c>
      <c r="J124" s="149">
        <v>3</v>
      </c>
      <c r="K124" s="149">
        <v>3</v>
      </c>
      <c r="L124" s="19"/>
    </row>
    <row r="125" spans="2:12" ht="26.25" customHeight="1">
      <c r="B125" s="326" t="s">
        <v>278</v>
      </c>
      <c r="C125" s="327"/>
      <c r="D125" s="149"/>
      <c r="E125" s="149">
        <v>15</v>
      </c>
      <c r="F125" s="149"/>
      <c r="G125" s="149"/>
      <c r="H125" s="149"/>
      <c r="I125" s="149">
        <v>10</v>
      </c>
      <c r="J125" s="149">
        <v>10</v>
      </c>
      <c r="K125" s="149">
        <v>10</v>
      </c>
      <c r="L125" s="19"/>
    </row>
    <row r="126" spans="2:12" ht="26.25" customHeight="1">
      <c r="B126" s="326" t="s">
        <v>315</v>
      </c>
      <c r="C126" s="327"/>
      <c r="D126" s="149"/>
      <c r="E126" s="149">
        <v>20</v>
      </c>
      <c r="F126" s="149"/>
      <c r="G126" s="149"/>
      <c r="H126" s="149"/>
      <c r="I126" s="149">
        <v>5</v>
      </c>
      <c r="J126" s="149">
        <v>5</v>
      </c>
      <c r="K126" s="149">
        <v>5</v>
      </c>
      <c r="L126" s="19"/>
    </row>
    <row r="127" spans="2:12" ht="26.25" customHeight="1">
      <c r="B127" s="326" t="s">
        <v>354</v>
      </c>
      <c r="C127" s="327"/>
      <c r="D127" s="149"/>
      <c r="E127" s="149">
        <v>10</v>
      </c>
      <c r="F127" s="149"/>
      <c r="G127" s="149"/>
      <c r="H127" s="149"/>
      <c r="I127" s="149">
        <v>5</v>
      </c>
      <c r="J127" s="149">
        <v>5</v>
      </c>
      <c r="K127" s="149">
        <v>5</v>
      </c>
      <c r="L127" s="19"/>
    </row>
    <row r="128" spans="2:12">
      <c r="B128" s="65" t="s">
        <v>120</v>
      </c>
      <c r="C128" s="21"/>
      <c r="D128" s="169">
        <v>313662.42</v>
      </c>
      <c r="E128" s="169">
        <v>330585.80449999997</v>
      </c>
      <c r="F128" s="149"/>
      <c r="G128" s="149"/>
      <c r="H128" s="149"/>
      <c r="I128" s="169">
        <v>330585.80449999997</v>
      </c>
      <c r="J128" s="169">
        <v>330585.80449999997</v>
      </c>
      <c r="K128" s="169">
        <v>330585.80449999997</v>
      </c>
      <c r="L128" s="19"/>
    </row>
    <row r="132" spans="2:12">
      <c r="B132" s="15" t="s">
        <v>104</v>
      </c>
      <c r="C132" s="15" t="s">
        <v>105</v>
      </c>
      <c r="D132" s="5"/>
      <c r="E132" s="5"/>
      <c r="F132" s="5"/>
      <c r="G132" s="5"/>
      <c r="H132" s="5"/>
      <c r="I132" s="5"/>
      <c r="J132" s="5"/>
      <c r="K132" s="5"/>
      <c r="L132" s="5"/>
    </row>
    <row r="133" spans="2:12">
      <c r="B133" s="6">
        <v>1093</v>
      </c>
      <c r="C133" s="73" t="s">
        <v>40</v>
      </c>
      <c r="D133" s="60"/>
      <c r="E133" s="5"/>
      <c r="F133" s="5"/>
      <c r="G133" s="5"/>
      <c r="H133" s="5"/>
      <c r="I133" s="5"/>
      <c r="J133" s="5"/>
      <c r="K133" s="5"/>
      <c r="L133" s="5"/>
    </row>
    <row r="134" spans="2:12" ht="25.5">
      <c r="B134" s="17" t="s">
        <v>107</v>
      </c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>
      <c r="B135" s="16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>
      <c r="B136" s="11" t="s">
        <v>108</v>
      </c>
      <c r="C136" s="6" t="s">
        <v>109</v>
      </c>
      <c r="D136" s="13"/>
      <c r="E136" s="13"/>
      <c r="F136" s="5"/>
      <c r="G136" s="5"/>
      <c r="H136" s="5"/>
      <c r="I136" s="5"/>
      <c r="J136" s="5"/>
      <c r="K136" s="5"/>
      <c r="L136" s="5"/>
    </row>
    <row r="137" spans="2:12" ht="25.5">
      <c r="B137" s="11" t="s">
        <v>110</v>
      </c>
      <c r="C137" s="6">
        <v>104003</v>
      </c>
      <c r="D137" s="5"/>
      <c r="E137" s="5"/>
      <c r="F137" s="5"/>
      <c r="G137" s="5"/>
      <c r="H137" s="5"/>
      <c r="I137" s="5"/>
      <c r="J137" s="5"/>
      <c r="K137" s="5"/>
      <c r="L137" s="5"/>
    </row>
    <row r="138" spans="2:12" ht="25.5">
      <c r="B138" s="11" t="s">
        <v>111</v>
      </c>
      <c r="C138" s="6" t="s">
        <v>20</v>
      </c>
      <c r="D138" s="5"/>
      <c r="E138" s="5"/>
      <c r="F138" s="5"/>
      <c r="G138" s="5"/>
      <c r="H138" s="5"/>
      <c r="I138" s="5"/>
      <c r="J138" s="5"/>
      <c r="K138" s="5"/>
      <c r="L138" s="5"/>
    </row>
    <row r="139" spans="2:12">
      <c r="B139" s="11" t="s">
        <v>112</v>
      </c>
      <c r="C139" s="6">
        <v>1093</v>
      </c>
      <c r="D139" s="300" t="s">
        <v>113</v>
      </c>
      <c r="E139" s="300"/>
      <c r="F139" s="300"/>
      <c r="G139" s="300"/>
      <c r="H139" s="300"/>
      <c r="I139" s="300"/>
      <c r="J139" s="300"/>
      <c r="K139" s="300"/>
      <c r="L139" s="300"/>
    </row>
    <row r="140" spans="2:12" ht="25.5">
      <c r="B140" s="11" t="s">
        <v>114</v>
      </c>
      <c r="C140" s="138">
        <v>11001</v>
      </c>
      <c r="D140" s="38" t="s">
        <v>364</v>
      </c>
      <c r="E140" s="38" t="s">
        <v>365</v>
      </c>
      <c r="F140" s="61" t="s">
        <v>366</v>
      </c>
      <c r="G140" s="61" t="s">
        <v>367</v>
      </c>
      <c r="H140" s="61" t="s">
        <v>368</v>
      </c>
      <c r="I140" s="38" t="s">
        <v>369</v>
      </c>
      <c r="J140" s="38" t="s">
        <v>370</v>
      </c>
      <c r="K140" s="38" t="s">
        <v>371</v>
      </c>
      <c r="L140" s="297" t="s">
        <v>115</v>
      </c>
    </row>
    <row r="141" spans="2:12">
      <c r="B141" s="18" t="s">
        <v>24</v>
      </c>
      <c r="C141" s="59" t="s">
        <v>43</v>
      </c>
      <c r="D141" s="62"/>
      <c r="E141" s="62"/>
      <c r="F141" s="63"/>
      <c r="G141" s="63"/>
      <c r="H141" s="63"/>
      <c r="I141" s="62"/>
      <c r="J141" s="62"/>
      <c r="K141" s="62"/>
      <c r="L141" s="298"/>
    </row>
    <row r="142" spans="2:12" ht="38.25">
      <c r="B142" s="18" t="s">
        <v>116</v>
      </c>
      <c r="C142" s="6" t="s">
        <v>44</v>
      </c>
      <c r="D142" s="62"/>
      <c r="E142" s="62"/>
      <c r="F142" s="63"/>
      <c r="G142" s="63"/>
      <c r="H142" s="63"/>
      <c r="I142" s="62"/>
      <c r="J142" s="62"/>
      <c r="K142" s="62"/>
      <c r="L142" s="298"/>
    </row>
    <row r="143" spans="2:12">
      <c r="B143" s="18" t="s">
        <v>27</v>
      </c>
      <c r="C143" s="44" t="s">
        <v>28</v>
      </c>
      <c r="D143" s="62"/>
      <c r="E143" s="62"/>
      <c r="F143" s="63"/>
      <c r="G143" s="63"/>
      <c r="H143" s="63"/>
      <c r="I143" s="62"/>
      <c r="J143" s="62"/>
      <c r="K143" s="62"/>
      <c r="L143" s="298"/>
    </row>
    <row r="144" spans="2:12" ht="38.25">
      <c r="B144" s="6" t="s">
        <v>117</v>
      </c>
      <c r="C144" s="6" t="s">
        <v>132</v>
      </c>
      <c r="D144" s="62"/>
      <c r="E144" s="62"/>
      <c r="F144" s="63"/>
      <c r="G144" s="63"/>
      <c r="H144" s="63"/>
      <c r="I144" s="62"/>
      <c r="J144" s="62"/>
      <c r="K144" s="62"/>
      <c r="L144" s="298"/>
    </row>
    <row r="145" spans="2:12">
      <c r="B145" s="154"/>
      <c r="C145" s="150" t="s">
        <v>118</v>
      </c>
      <c r="D145" s="39"/>
      <c r="E145" s="39"/>
      <c r="F145" s="64"/>
      <c r="G145" s="64"/>
      <c r="H145" s="64"/>
      <c r="I145" s="39"/>
      <c r="J145" s="39"/>
      <c r="K145" s="39"/>
      <c r="L145" s="299"/>
    </row>
    <row r="146" spans="2:12" ht="27" customHeight="1">
      <c r="B146" s="294" t="s">
        <v>133</v>
      </c>
      <c r="C146" s="294"/>
      <c r="D146" s="149">
        <v>15791</v>
      </c>
      <c r="E146" s="149">
        <f t="shared" ref="E146" si="0">SUM(E147:E148)</f>
        <v>19981</v>
      </c>
      <c r="F146" s="149"/>
      <c r="G146" s="149"/>
      <c r="H146" s="149"/>
      <c r="I146" s="202">
        <v>16854.333333333336</v>
      </c>
      <c r="J146" s="202">
        <v>16854.333333333336</v>
      </c>
      <c r="K146" s="202">
        <v>16854.333333333336</v>
      </c>
      <c r="L146" s="19" t="s">
        <v>119</v>
      </c>
    </row>
    <row r="147" spans="2:12" ht="27" customHeight="1">
      <c r="B147" s="294" t="s">
        <v>134</v>
      </c>
      <c r="C147" s="294"/>
      <c r="D147" s="149">
        <v>7183</v>
      </c>
      <c r="E147" s="203">
        <v>7938</v>
      </c>
      <c r="F147" s="164"/>
      <c r="G147" s="164"/>
      <c r="H147" s="164"/>
      <c r="I147" s="164">
        <v>7270</v>
      </c>
      <c r="J147" s="164">
        <v>7270</v>
      </c>
      <c r="K147" s="149">
        <v>7270</v>
      </c>
      <c r="L147" s="19"/>
    </row>
    <row r="148" spans="2:12" ht="27" customHeight="1">
      <c r="B148" s="294" t="s">
        <v>135</v>
      </c>
      <c r="C148" s="294"/>
      <c r="D148" s="149">
        <v>8608</v>
      </c>
      <c r="E148" s="164">
        <v>12043</v>
      </c>
      <c r="F148" s="204"/>
      <c r="G148" s="204"/>
      <c r="H148" s="204"/>
      <c r="I148" s="204">
        <v>9584.3333333333339</v>
      </c>
      <c r="J148" s="204">
        <v>9584.3333333333339</v>
      </c>
      <c r="K148" s="202">
        <v>9584.3333333333339</v>
      </c>
      <c r="L148" s="19"/>
    </row>
    <row r="149" spans="2:12" ht="27" customHeight="1">
      <c r="B149" s="346" t="s">
        <v>136</v>
      </c>
      <c r="C149" s="346"/>
      <c r="D149" s="205">
        <v>109</v>
      </c>
      <c r="E149" s="206">
        <v>27</v>
      </c>
      <c r="F149" s="206"/>
      <c r="G149" s="206"/>
      <c r="H149" s="206"/>
      <c r="I149" s="206">
        <v>23.666666666666668</v>
      </c>
      <c r="J149" s="206">
        <v>23.666666666666668</v>
      </c>
      <c r="K149" s="202">
        <v>23.666666666666668</v>
      </c>
      <c r="L149" s="19"/>
    </row>
    <row r="150" spans="2:12" ht="27" customHeight="1">
      <c r="B150" s="347" t="s">
        <v>424</v>
      </c>
      <c r="C150" s="348"/>
      <c r="D150" s="205"/>
      <c r="E150" s="206"/>
      <c r="F150" s="206"/>
      <c r="G150" s="206"/>
      <c r="H150" s="206"/>
      <c r="I150" s="204">
        <v>1000</v>
      </c>
      <c r="J150" s="204">
        <v>1000</v>
      </c>
      <c r="K150" s="202">
        <v>1000</v>
      </c>
      <c r="L150" s="19"/>
    </row>
    <row r="151" spans="2:12" ht="27" customHeight="1">
      <c r="B151" s="347" t="s">
        <v>425</v>
      </c>
      <c r="C151" s="348"/>
      <c r="D151" s="205"/>
      <c r="E151" s="206"/>
      <c r="F151" s="206"/>
      <c r="G151" s="206"/>
      <c r="H151" s="206"/>
      <c r="I151" s="207">
        <f>(I146-I150)/I146</f>
        <v>0.94066807744793624</v>
      </c>
      <c r="J151" s="207">
        <f>(J146-J150)/J146</f>
        <v>0.94066807744793624</v>
      </c>
      <c r="K151" s="207">
        <f>(K146-K150)/K146</f>
        <v>0.94066807744793624</v>
      </c>
      <c r="L151" s="19"/>
    </row>
    <row r="152" spans="2:12">
      <c r="B152" s="20" t="s">
        <v>120</v>
      </c>
      <c r="C152" s="21"/>
      <c r="D152" s="149">
        <v>377272.1</v>
      </c>
      <c r="E152" s="149">
        <v>417485.6</v>
      </c>
      <c r="F152" s="169"/>
      <c r="G152" s="169"/>
      <c r="H152" s="149"/>
      <c r="I152" s="149">
        <v>511377.9</v>
      </c>
      <c r="J152" s="149">
        <v>511377.9</v>
      </c>
      <c r="K152" s="149">
        <v>511377.9</v>
      </c>
      <c r="L152" s="19"/>
    </row>
    <row r="153" spans="2:12">
      <c r="B153" s="16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>
      <c r="B154" s="16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>
      <c r="B155" s="11" t="s">
        <v>108</v>
      </c>
      <c r="C155" s="6" t="s">
        <v>109</v>
      </c>
      <c r="D155" s="13"/>
      <c r="E155" s="13"/>
      <c r="F155" s="5"/>
      <c r="G155" s="5"/>
      <c r="H155" s="5"/>
      <c r="I155" s="5"/>
      <c r="J155" s="5"/>
      <c r="K155" s="5"/>
      <c r="L155" s="5"/>
    </row>
    <row r="156" spans="2:12" ht="25.5">
      <c r="B156" s="11" t="s">
        <v>110</v>
      </c>
      <c r="C156" s="6">
        <v>104003</v>
      </c>
      <c r="D156" s="5"/>
      <c r="E156" s="5"/>
      <c r="F156" s="5"/>
      <c r="G156" s="5"/>
      <c r="H156" s="5"/>
      <c r="I156" s="5"/>
      <c r="J156" s="5"/>
      <c r="K156" s="5"/>
      <c r="L156" s="5"/>
    </row>
    <row r="157" spans="2:12" ht="25.5">
      <c r="B157" s="11" t="s">
        <v>111</v>
      </c>
      <c r="C157" s="6" t="s">
        <v>255</v>
      </c>
      <c r="D157" s="5"/>
      <c r="E157" s="5"/>
      <c r="F157" s="5"/>
      <c r="G157" s="5"/>
      <c r="H157" s="5"/>
      <c r="I157" s="5"/>
      <c r="J157" s="5"/>
      <c r="K157" s="5"/>
      <c r="L157" s="5"/>
    </row>
    <row r="158" spans="2:12">
      <c r="B158" s="11" t="s">
        <v>112</v>
      </c>
      <c r="C158" s="6">
        <v>1093</v>
      </c>
      <c r="D158" s="300" t="s">
        <v>113</v>
      </c>
      <c r="E158" s="300"/>
      <c r="F158" s="300"/>
      <c r="G158" s="300"/>
      <c r="H158" s="300"/>
      <c r="I158" s="300"/>
      <c r="J158" s="300"/>
      <c r="K158" s="300"/>
      <c r="L158" s="300"/>
    </row>
    <row r="159" spans="2:12" ht="25.5">
      <c r="B159" s="11" t="s">
        <v>114</v>
      </c>
      <c r="C159" s="138">
        <v>11002</v>
      </c>
      <c r="D159" s="38" t="s">
        <v>364</v>
      </c>
      <c r="E159" s="38" t="s">
        <v>365</v>
      </c>
      <c r="F159" s="61" t="s">
        <v>366</v>
      </c>
      <c r="G159" s="61" t="s">
        <v>367</v>
      </c>
      <c r="H159" s="61" t="s">
        <v>368</v>
      </c>
      <c r="I159" s="38" t="s">
        <v>369</v>
      </c>
      <c r="J159" s="38" t="s">
        <v>370</v>
      </c>
      <c r="K159" s="38" t="s">
        <v>371</v>
      </c>
      <c r="L159" s="297" t="s">
        <v>115</v>
      </c>
    </row>
    <row r="160" spans="2:12" ht="26.25">
      <c r="B160" s="18" t="s">
        <v>24</v>
      </c>
      <c r="C160" s="147" t="s">
        <v>251</v>
      </c>
      <c r="D160" s="62"/>
      <c r="E160" s="62"/>
      <c r="F160" s="63"/>
      <c r="G160" s="63"/>
      <c r="H160" s="63"/>
      <c r="I160" s="62"/>
      <c r="J160" s="62"/>
      <c r="K160" s="62"/>
      <c r="L160" s="298"/>
    </row>
    <row r="161" spans="2:12" ht="38.25">
      <c r="B161" s="18" t="s">
        <v>116</v>
      </c>
      <c r="C161" s="71" t="s">
        <v>252</v>
      </c>
      <c r="D161" s="62"/>
      <c r="E161" s="62"/>
      <c r="F161" s="63"/>
      <c r="G161" s="63"/>
      <c r="H161" s="63"/>
      <c r="I161" s="62"/>
      <c r="J161" s="62"/>
      <c r="K161" s="62"/>
      <c r="L161" s="298"/>
    </row>
    <row r="162" spans="2:12">
      <c r="B162" s="18" t="s">
        <v>27</v>
      </c>
      <c r="C162" s="44" t="s">
        <v>256</v>
      </c>
      <c r="D162" s="62"/>
      <c r="E162" s="62"/>
      <c r="F162" s="63"/>
      <c r="G162" s="63"/>
      <c r="H162" s="63"/>
      <c r="I162" s="62"/>
      <c r="J162" s="62"/>
      <c r="K162" s="62"/>
      <c r="L162" s="298"/>
    </row>
    <row r="163" spans="2:12" ht="38.25">
      <c r="B163" s="6" t="s">
        <v>117</v>
      </c>
      <c r="C163" s="6" t="s">
        <v>255</v>
      </c>
      <c r="D163" s="62"/>
      <c r="E163" s="62"/>
      <c r="F163" s="63"/>
      <c r="G163" s="63"/>
      <c r="H163" s="63"/>
      <c r="I163" s="62"/>
      <c r="J163" s="62"/>
      <c r="K163" s="62"/>
      <c r="L163" s="298"/>
    </row>
    <row r="164" spans="2:12">
      <c r="B164" s="154"/>
      <c r="C164" s="150" t="s">
        <v>118</v>
      </c>
      <c r="D164" s="39"/>
      <c r="E164" s="39"/>
      <c r="F164" s="64"/>
      <c r="G164" s="64"/>
      <c r="H164" s="64"/>
      <c r="I164" s="39"/>
      <c r="J164" s="39"/>
      <c r="K164" s="39"/>
      <c r="L164" s="299"/>
    </row>
    <row r="165" spans="2:12">
      <c r="B165" s="294" t="s">
        <v>274</v>
      </c>
      <c r="C165" s="294"/>
      <c r="D165" s="161">
        <v>745</v>
      </c>
      <c r="E165" s="161">
        <v>500</v>
      </c>
      <c r="F165" s="161">
        <v>100</v>
      </c>
      <c r="G165" s="161">
        <v>225</v>
      </c>
      <c r="H165" s="161">
        <f>+G165+F165</f>
        <v>325</v>
      </c>
      <c r="I165" s="161">
        <v>500</v>
      </c>
      <c r="J165" s="161">
        <v>500</v>
      </c>
      <c r="K165" s="161">
        <v>500</v>
      </c>
      <c r="L165" s="19" t="s">
        <v>119</v>
      </c>
    </row>
    <row r="166" spans="2:12" ht="25.5">
      <c r="B166" s="294" t="s">
        <v>257</v>
      </c>
      <c r="C166" s="294"/>
      <c r="D166" s="208" t="s">
        <v>383</v>
      </c>
      <c r="E166" s="208" t="s">
        <v>383</v>
      </c>
      <c r="F166" s="209"/>
      <c r="G166" s="161"/>
      <c r="H166" s="161"/>
      <c r="I166" s="208" t="s">
        <v>383</v>
      </c>
      <c r="J166" s="208" t="s">
        <v>383</v>
      </c>
      <c r="K166" s="208" t="s">
        <v>383</v>
      </c>
      <c r="L166" s="19"/>
    </row>
    <row r="167" spans="2:12">
      <c r="B167" s="20" t="s">
        <v>120</v>
      </c>
      <c r="C167" s="21"/>
      <c r="D167" s="209">
        <v>22350</v>
      </c>
      <c r="E167" s="209">
        <v>34000</v>
      </c>
      <c r="F167" s="209">
        <v>8500</v>
      </c>
      <c r="G167" s="209">
        <v>17000</v>
      </c>
      <c r="H167" s="209">
        <v>25500</v>
      </c>
      <c r="I167" s="209">
        <v>34000</v>
      </c>
      <c r="J167" s="209">
        <v>34000</v>
      </c>
      <c r="K167" s="209">
        <v>34000</v>
      </c>
      <c r="L167" s="19"/>
    </row>
    <row r="168" spans="2:12">
      <c r="B168" s="66"/>
      <c r="C168" s="66"/>
      <c r="D168" s="104"/>
      <c r="E168" s="104"/>
      <c r="F168" s="127"/>
      <c r="G168" s="127"/>
      <c r="H168" s="104"/>
      <c r="I168" s="104"/>
      <c r="J168" s="104"/>
      <c r="K168" s="104"/>
      <c r="L168" s="104"/>
    </row>
    <row r="169" spans="2:12">
      <c r="B169" s="66"/>
      <c r="C169" s="66"/>
      <c r="D169" s="104"/>
      <c r="E169" s="104"/>
      <c r="F169" s="127"/>
      <c r="G169" s="127"/>
      <c r="H169" s="104"/>
      <c r="I169" s="104"/>
      <c r="J169" s="104"/>
      <c r="K169" s="104"/>
      <c r="L169" s="104"/>
    </row>
    <row r="170" spans="2:12">
      <c r="B170" s="11" t="s">
        <v>108</v>
      </c>
      <c r="C170" s="6" t="s">
        <v>109</v>
      </c>
      <c r="D170" s="13"/>
      <c r="E170" s="13"/>
      <c r="F170" s="5"/>
      <c r="G170" s="5"/>
      <c r="H170" s="5"/>
      <c r="I170" s="5"/>
      <c r="J170" s="5"/>
      <c r="K170" s="5"/>
      <c r="L170" s="5"/>
    </row>
    <row r="171" spans="2:12" ht="25.5">
      <c r="B171" s="11" t="s">
        <v>110</v>
      </c>
      <c r="C171" s="6">
        <v>104003</v>
      </c>
      <c r="D171" s="5"/>
      <c r="E171" s="5"/>
      <c r="F171" s="5"/>
      <c r="G171" s="5"/>
      <c r="H171" s="5"/>
      <c r="I171" s="5"/>
      <c r="J171" s="5"/>
      <c r="K171" s="5"/>
      <c r="L171" s="5"/>
    </row>
    <row r="172" spans="2:12" ht="25.5">
      <c r="B172" s="11" t="s">
        <v>111</v>
      </c>
      <c r="C172" s="6" t="s">
        <v>20</v>
      </c>
      <c r="D172" s="5"/>
      <c r="E172" s="5"/>
      <c r="F172" s="5"/>
      <c r="G172" s="5"/>
      <c r="H172" s="5"/>
      <c r="I172" s="5"/>
      <c r="J172" s="5"/>
      <c r="K172" s="5"/>
      <c r="L172" s="5"/>
    </row>
    <row r="173" spans="2:12">
      <c r="B173" s="11" t="s">
        <v>112</v>
      </c>
      <c r="C173" s="6">
        <v>1093</v>
      </c>
      <c r="D173" s="300" t="s">
        <v>113</v>
      </c>
      <c r="E173" s="300"/>
      <c r="F173" s="300"/>
      <c r="G173" s="300"/>
      <c r="H173" s="300"/>
      <c r="I173" s="300"/>
      <c r="J173" s="300"/>
      <c r="K173" s="300"/>
      <c r="L173" s="300"/>
    </row>
    <row r="174" spans="2:12" ht="25.5">
      <c r="B174" s="11" t="s">
        <v>114</v>
      </c>
      <c r="C174" s="138">
        <v>11003</v>
      </c>
      <c r="D174" s="38" t="s">
        <v>364</v>
      </c>
      <c r="E174" s="38" t="s">
        <v>365</v>
      </c>
      <c r="F174" s="61" t="s">
        <v>366</v>
      </c>
      <c r="G174" s="61" t="s">
        <v>367</v>
      </c>
      <c r="H174" s="61" t="s">
        <v>368</v>
      </c>
      <c r="I174" s="38" t="s">
        <v>369</v>
      </c>
      <c r="J174" s="38" t="s">
        <v>370</v>
      </c>
      <c r="K174" s="38" t="s">
        <v>371</v>
      </c>
      <c r="L174" s="297" t="s">
        <v>115</v>
      </c>
    </row>
    <row r="175" spans="2:12" ht="24">
      <c r="B175" s="18" t="s">
        <v>24</v>
      </c>
      <c r="C175" s="59" t="s">
        <v>45</v>
      </c>
      <c r="D175" s="62"/>
      <c r="E175" s="62"/>
      <c r="F175" s="63"/>
      <c r="G175" s="63"/>
      <c r="H175" s="63"/>
      <c r="I175" s="62"/>
      <c r="J175" s="62"/>
      <c r="K175" s="62"/>
      <c r="L175" s="298"/>
    </row>
    <row r="176" spans="2:12" ht="76.5">
      <c r="B176" s="18" t="s">
        <v>116</v>
      </c>
      <c r="C176" s="23" t="s">
        <v>46</v>
      </c>
      <c r="D176" s="62"/>
      <c r="E176" s="62"/>
      <c r="F176" s="63"/>
      <c r="G176" s="63"/>
      <c r="H176" s="63"/>
      <c r="I176" s="62"/>
      <c r="J176" s="62"/>
      <c r="K176" s="62"/>
      <c r="L176" s="298"/>
    </row>
    <row r="177" spans="2:12">
      <c r="B177" s="18" t="s">
        <v>27</v>
      </c>
      <c r="C177" s="44" t="s">
        <v>28</v>
      </c>
      <c r="D177" s="62"/>
      <c r="E177" s="62"/>
      <c r="F177" s="63"/>
      <c r="G177" s="63"/>
      <c r="H177" s="63"/>
      <c r="I177" s="62"/>
      <c r="J177" s="62"/>
      <c r="K177" s="62"/>
      <c r="L177" s="298"/>
    </row>
    <row r="178" spans="2:12" ht="38.25">
      <c r="B178" s="6" t="s">
        <v>117</v>
      </c>
      <c r="C178" s="6" t="s">
        <v>238</v>
      </c>
      <c r="D178" s="62"/>
      <c r="E178" s="62"/>
      <c r="F178" s="63"/>
      <c r="G178" s="63"/>
      <c r="H178" s="63"/>
      <c r="I178" s="62"/>
      <c r="J178" s="62"/>
      <c r="K178" s="62"/>
      <c r="L178" s="298"/>
    </row>
    <row r="179" spans="2:12">
      <c r="B179" s="154"/>
      <c r="C179" s="150" t="s">
        <v>118</v>
      </c>
      <c r="D179" s="39"/>
      <c r="E179" s="39"/>
      <c r="F179" s="64"/>
      <c r="G179" s="64"/>
      <c r="H179" s="64"/>
      <c r="I179" s="39"/>
      <c r="J179" s="39"/>
      <c r="K179" s="39"/>
      <c r="L179" s="299"/>
    </row>
    <row r="180" spans="2:12">
      <c r="B180" s="342" t="s">
        <v>137</v>
      </c>
      <c r="C180" s="342"/>
      <c r="D180" s="210">
        <f>SUM(D181:D199)</f>
        <v>6806</v>
      </c>
      <c r="E180" s="210">
        <f t="shared" ref="E180:H180" si="1">SUM(E181:E199)</f>
        <v>6225</v>
      </c>
      <c r="F180" s="210">
        <f t="shared" si="1"/>
        <v>1557</v>
      </c>
      <c r="G180" s="210">
        <f t="shared" si="1"/>
        <v>3118</v>
      </c>
      <c r="H180" s="210">
        <f t="shared" si="1"/>
        <v>4669</v>
      </c>
      <c r="I180" s="210">
        <f>SUM(I181:I199)</f>
        <v>6225</v>
      </c>
      <c r="J180" s="210">
        <f>SUM(J181:J199)</f>
        <v>6225</v>
      </c>
      <c r="K180" s="210">
        <f>SUM(K181:K199)</f>
        <v>6225</v>
      </c>
      <c r="L180" s="19" t="s">
        <v>119</v>
      </c>
    </row>
    <row r="181" spans="2:12">
      <c r="B181" s="342" t="s">
        <v>332</v>
      </c>
      <c r="C181" s="342"/>
      <c r="D181" s="210">
        <v>598</v>
      </c>
      <c r="E181" s="210">
        <v>684</v>
      </c>
      <c r="F181" s="210">
        <v>171</v>
      </c>
      <c r="G181" s="210">
        <v>342</v>
      </c>
      <c r="H181" s="210">
        <v>513</v>
      </c>
      <c r="I181" s="210">
        <v>684</v>
      </c>
      <c r="J181" s="210">
        <v>684</v>
      </c>
      <c r="K181" s="210">
        <v>684</v>
      </c>
      <c r="L181" s="19"/>
    </row>
    <row r="182" spans="2:12" ht="15" customHeight="1">
      <c r="B182" s="342" t="s">
        <v>333</v>
      </c>
      <c r="C182" s="342" t="s">
        <v>333</v>
      </c>
      <c r="D182" s="210">
        <v>724</v>
      </c>
      <c r="E182" s="210">
        <v>615</v>
      </c>
      <c r="F182" s="210">
        <v>154</v>
      </c>
      <c r="G182" s="210">
        <v>308</v>
      </c>
      <c r="H182" s="210">
        <v>461</v>
      </c>
      <c r="I182" s="210">
        <v>615</v>
      </c>
      <c r="J182" s="210">
        <v>615</v>
      </c>
      <c r="K182" s="210">
        <v>615</v>
      </c>
      <c r="L182" s="19"/>
    </row>
    <row r="183" spans="2:12">
      <c r="B183" s="342" t="s">
        <v>334</v>
      </c>
      <c r="C183" s="342" t="s">
        <v>334</v>
      </c>
      <c r="D183" s="210">
        <v>470</v>
      </c>
      <c r="E183" s="210">
        <v>548</v>
      </c>
      <c r="F183" s="210">
        <v>137</v>
      </c>
      <c r="G183" s="210">
        <v>274</v>
      </c>
      <c r="H183" s="210">
        <v>411</v>
      </c>
      <c r="I183" s="210">
        <v>548</v>
      </c>
      <c r="J183" s="210">
        <v>548</v>
      </c>
      <c r="K183" s="210">
        <v>548</v>
      </c>
      <c r="L183" s="19"/>
    </row>
    <row r="184" spans="2:12">
      <c r="B184" s="342" t="s">
        <v>335</v>
      </c>
      <c r="C184" s="342" t="s">
        <v>335</v>
      </c>
      <c r="D184" s="210">
        <v>0</v>
      </c>
      <c r="E184" s="210">
        <v>4</v>
      </c>
      <c r="F184" s="210">
        <v>1</v>
      </c>
      <c r="G184" s="210">
        <v>2</v>
      </c>
      <c r="H184" s="210">
        <v>3</v>
      </c>
      <c r="I184" s="210">
        <v>4</v>
      </c>
      <c r="J184" s="210">
        <v>4</v>
      </c>
      <c r="K184" s="210">
        <v>4</v>
      </c>
      <c r="L184" s="19"/>
    </row>
    <row r="185" spans="2:12">
      <c r="B185" s="342" t="s">
        <v>336</v>
      </c>
      <c r="C185" s="342" t="s">
        <v>336</v>
      </c>
      <c r="D185" s="210">
        <v>48</v>
      </c>
      <c r="E185" s="210">
        <v>50</v>
      </c>
      <c r="F185" s="210">
        <v>13</v>
      </c>
      <c r="G185" s="210">
        <v>25</v>
      </c>
      <c r="H185" s="210">
        <v>38</v>
      </c>
      <c r="I185" s="210">
        <v>50</v>
      </c>
      <c r="J185" s="210">
        <v>50</v>
      </c>
      <c r="K185" s="210">
        <v>50</v>
      </c>
      <c r="L185" s="19"/>
    </row>
    <row r="186" spans="2:12">
      <c r="B186" s="342" t="s">
        <v>337</v>
      </c>
      <c r="C186" s="342" t="s">
        <v>337</v>
      </c>
      <c r="D186" s="210">
        <v>377</v>
      </c>
      <c r="E186" s="210">
        <v>575</v>
      </c>
      <c r="F186" s="210">
        <v>144</v>
      </c>
      <c r="G186" s="210">
        <v>288</v>
      </c>
      <c r="H186" s="210">
        <v>431</v>
      </c>
      <c r="I186" s="210">
        <v>575</v>
      </c>
      <c r="J186" s="210">
        <v>575</v>
      </c>
      <c r="K186" s="210">
        <v>575</v>
      </c>
      <c r="L186" s="19"/>
    </row>
    <row r="187" spans="2:12">
      <c r="B187" s="342" t="s">
        <v>338</v>
      </c>
      <c r="C187" s="342" t="s">
        <v>338</v>
      </c>
      <c r="D187" s="210">
        <v>105</v>
      </c>
      <c r="E187" s="210">
        <v>103</v>
      </c>
      <c r="F187" s="210">
        <v>26</v>
      </c>
      <c r="G187" s="210">
        <v>52</v>
      </c>
      <c r="H187" s="210">
        <v>77</v>
      </c>
      <c r="I187" s="210">
        <v>103</v>
      </c>
      <c r="J187" s="210">
        <v>103</v>
      </c>
      <c r="K187" s="210">
        <v>103</v>
      </c>
      <c r="L187" s="19"/>
    </row>
    <row r="188" spans="2:12" ht="15" customHeight="1">
      <c r="B188" s="342" t="s">
        <v>339</v>
      </c>
      <c r="C188" s="342" t="s">
        <v>339</v>
      </c>
      <c r="D188" s="210">
        <v>893</v>
      </c>
      <c r="E188" s="210">
        <v>699</v>
      </c>
      <c r="F188" s="210">
        <v>175</v>
      </c>
      <c r="G188" s="210">
        <v>350</v>
      </c>
      <c r="H188" s="210">
        <v>524</v>
      </c>
      <c r="I188" s="210">
        <v>699</v>
      </c>
      <c r="J188" s="210">
        <v>699</v>
      </c>
      <c r="K188" s="210">
        <v>699</v>
      </c>
      <c r="L188" s="19"/>
    </row>
    <row r="189" spans="2:12">
      <c r="B189" s="342" t="s">
        <v>340</v>
      </c>
      <c r="C189" s="342" t="s">
        <v>340</v>
      </c>
      <c r="D189" s="210">
        <v>1404</v>
      </c>
      <c r="E189" s="210">
        <v>739</v>
      </c>
      <c r="F189" s="210">
        <v>185</v>
      </c>
      <c r="G189" s="210">
        <v>370</v>
      </c>
      <c r="H189" s="210">
        <v>554</v>
      </c>
      <c r="I189" s="210">
        <v>739</v>
      </c>
      <c r="J189" s="210">
        <v>739</v>
      </c>
      <c r="K189" s="210">
        <v>739</v>
      </c>
      <c r="L189" s="19"/>
    </row>
    <row r="190" spans="2:12">
      <c r="B190" s="342" t="s">
        <v>218</v>
      </c>
      <c r="C190" s="342" t="s">
        <v>218</v>
      </c>
      <c r="D190" s="210">
        <v>0</v>
      </c>
      <c r="E190" s="210">
        <v>4</v>
      </c>
      <c r="F190" s="210">
        <v>1</v>
      </c>
      <c r="G190" s="210">
        <v>2</v>
      </c>
      <c r="H190" s="210">
        <v>3</v>
      </c>
      <c r="I190" s="210">
        <v>4</v>
      </c>
      <c r="J190" s="210">
        <v>4</v>
      </c>
      <c r="K190" s="210">
        <v>4</v>
      </c>
      <c r="L190" s="19"/>
    </row>
    <row r="191" spans="2:12">
      <c r="B191" s="342" t="s">
        <v>341</v>
      </c>
      <c r="C191" s="342" t="s">
        <v>341</v>
      </c>
      <c r="D191" s="210">
        <v>224</v>
      </c>
      <c r="E191" s="210">
        <v>188</v>
      </c>
      <c r="F191" s="210">
        <v>47</v>
      </c>
      <c r="G191" s="210">
        <v>94</v>
      </c>
      <c r="H191" s="210">
        <v>141</v>
      </c>
      <c r="I191" s="210">
        <v>188</v>
      </c>
      <c r="J191" s="210">
        <v>188</v>
      </c>
      <c r="K191" s="210">
        <v>188</v>
      </c>
      <c r="L191" s="19"/>
    </row>
    <row r="192" spans="2:12" ht="15" customHeight="1">
      <c r="B192" s="342" t="s">
        <v>342</v>
      </c>
      <c r="C192" s="342" t="s">
        <v>342</v>
      </c>
      <c r="D192" s="210">
        <v>142</v>
      </c>
      <c r="E192" s="210">
        <v>201</v>
      </c>
      <c r="F192" s="210">
        <v>50</v>
      </c>
      <c r="G192" s="210">
        <v>101</v>
      </c>
      <c r="H192" s="210">
        <v>151</v>
      </c>
      <c r="I192" s="210">
        <v>201</v>
      </c>
      <c r="J192" s="210">
        <v>201</v>
      </c>
      <c r="K192" s="210">
        <v>201</v>
      </c>
      <c r="L192" s="19"/>
    </row>
    <row r="193" spans="2:12" ht="15" customHeight="1">
      <c r="B193" s="342" t="s">
        <v>343</v>
      </c>
      <c r="C193" s="342" t="s">
        <v>343</v>
      </c>
      <c r="D193" s="210">
        <v>283</v>
      </c>
      <c r="E193" s="210">
        <v>283</v>
      </c>
      <c r="F193" s="210">
        <v>71</v>
      </c>
      <c r="G193" s="210">
        <v>142</v>
      </c>
      <c r="H193" s="210">
        <v>212</v>
      </c>
      <c r="I193" s="210">
        <v>283</v>
      </c>
      <c r="J193" s="210">
        <v>283</v>
      </c>
      <c r="K193" s="210">
        <v>283</v>
      </c>
      <c r="L193" s="19"/>
    </row>
    <row r="194" spans="2:12" ht="15" customHeight="1">
      <c r="B194" s="342" t="s">
        <v>344</v>
      </c>
      <c r="C194" s="342" t="s">
        <v>344</v>
      </c>
      <c r="D194" s="210">
        <v>288</v>
      </c>
      <c r="E194" s="210">
        <v>320</v>
      </c>
      <c r="F194" s="210">
        <v>80</v>
      </c>
      <c r="G194" s="210">
        <v>160</v>
      </c>
      <c r="H194" s="210">
        <v>240</v>
      </c>
      <c r="I194" s="210">
        <v>320</v>
      </c>
      <c r="J194" s="210">
        <v>320</v>
      </c>
      <c r="K194" s="210">
        <v>320</v>
      </c>
      <c r="L194" s="19"/>
    </row>
    <row r="195" spans="2:12" ht="15" customHeight="1">
      <c r="B195" s="342" t="s">
        <v>345</v>
      </c>
      <c r="C195" s="342" t="s">
        <v>345</v>
      </c>
      <c r="D195" s="210">
        <v>277</v>
      </c>
      <c r="E195" s="210">
        <v>268</v>
      </c>
      <c r="F195" s="210">
        <v>67</v>
      </c>
      <c r="G195" s="210">
        <v>134</v>
      </c>
      <c r="H195" s="210">
        <v>201</v>
      </c>
      <c r="I195" s="210">
        <v>268</v>
      </c>
      <c r="J195" s="210">
        <v>268</v>
      </c>
      <c r="K195" s="210">
        <v>268</v>
      </c>
      <c r="L195" s="19"/>
    </row>
    <row r="196" spans="2:12" ht="15" customHeight="1">
      <c r="B196" s="342" t="s">
        <v>346</v>
      </c>
      <c r="C196" s="342" t="s">
        <v>346</v>
      </c>
      <c r="D196" s="210">
        <v>64</v>
      </c>
      <c r="E196" s="210">
        <v>49</v>
      </c>
      <c r="F196" s="210">
        <v>12</v>
      </c>
      <c r="G196" s="210">
        <v>25</v>
      </c>
      <c r="H196" s="210">
        <v>37</v>
      </c>
      <c r="I196" s="210">
        <v>49</v>
      </c>
      <c r="J196" s="210">
        <v>49</v>
      </c>
      <c r="K196" s="210">
        <v>49</v>
      </c>
      <c r="L196" s="76"/>
    </row>
    <row r="197" spans="2:12">
      <c r="B197" s="342" t="s">
        <v>347</v>
      </c>
      <c r="C197" s="342" t="s">
        <v>347</v>
      </c>
      <c r="D197" s="210">
        <v>213</v>
      </c>
      <c r="E197" s="210">
        <v>209</v>
      </c>
      <c r="F197" s="210">
        <v>52</v>
      </c>
      <c r="G197" s="210">
        <v>105</v>
      </c>
      <c r="H197" s="210">
        <v>157</v>
      </c>
      <c r="I197" s="210">
        <v>209</v>
      </c>
      <c r="J197" s="210">
        <v>209</v>
      </c>
      <c r="K197" s="210">
        <v>209</v>
      </c>
      <c r="L197" s="76"/>
    </row>
    <row r="198" spans="2:12">
      <c r="B198" s="342" t="s">
        <v>348</v>
      </c>
      <c r="C198" s="342" t="s">
        <v>348</v>
      </c>
      <c r="D198" s="210">
        <v>583</v>
      </c>
      <c r="E198" s="210">
        <v>581</v>
      </c>
      <c r="F198" s="210">
        <v>145</v>
      </c>
      <c r="G198" s="210">
        <v>291</v>
      </c>
      <c r="H198" s="210">
        <v>436</v>
      </c>
      <c r="I198" s="210">
        <v>581</v>
      </c>
      <c r="J198" s="210">
        <v>581</v>
      </c>
      <c r="K198" s="210">
        <v>581</v>
      </c>
      <c r="L198" s="76"/>
    </row>
    <row r="199" spans="2:12" ht="15" customHeight="1">
      <c r="B199" s="342" t="s">
        <v>349</v>
      </c>
      <c r="C199" s="342" t="s">
        <v>349</v>
      </c>
      <c r="D199" s="210">
        <v>113</v>
      </c>
      <c r="E199" s="210">
        <v>105</v>
      </c>
      <c r="F199" s="210">
        <v>26</v>
      </c>
      <c r="G199" s="210">
        <v>53</v>
      </c>
      <c r="H199" s="210">
        <v>79</v>
      </c>
      <c r="I199" s="210">
        <v>105</v>
      </c>
      <c r="J199" s="210">
        <v>105</v>
      </c>
      <c r="K199" s="210">
        <v>105</v>
      </c>
      <c r="L199" s="76"/>
    </row>
    <row r="200" spans="2:12" ht="15" customHeight="1">
      <c r="B200" s="342" t="s">
        <v>363</v>
      </c>
      <c r="C200" s="342"/>
      <c r="D200" s="210"/>
      <c r="E200" s="210">
        <v>16</v>
      </c>
      <c r="F200" s="210">
        <v>4</v>
      </c>
      <c r="G200" s="210">
        <v>8</v>
      </c>
      <c r="H200" s="210">
        <v>12</v>
      </c>
      <c r="I200" s="210">
        <v>16</v>
      </c>
      <c r="J200" s="210">
        <v>16</v>
      </c>
      <c r="K200" s="210">
        <v>16</v>
      </c>
      <c r="L200" s="76"/>
    </row>
    <row r="201" spans="2:12" ht="30.75" customHeight="1">
      <c r="B201" s="342" t="s">
        <v>138</v>
      </c>
      <c r="C201" s="342"/>
      <c r="D201" s="210">
        <v>90.5</v>
      </c>
      <c r="E201" s="210">
        <v>90.5</v>
      </c>
      <c r="F201" s="210">
        <v>90.5</v>
      </c>
      <c r="G201" s="210">
        <v>90.5</v>
      </c>
      <c r="H201" s="210">
        <v>90.5</v>
      </c>
      <c r="I201" s="210">
        <v>90.5</v>
      </c>
      <c r="J201" s="210">
        <v>90.5</v>
      </c>
      <c r="K201" s="210">
        <v>90.5</v>
      </c>
      <c r="L201" s="76"/>
    </row>
    <row r="202" spans="2:12" ht="24.75" customHeight="1">
      <c r="B202" s="342" t="s">
        <v>139</v>
      </c>
      <c r="C202" s="342"/>
      <c r="D202" s="210">
        <v>30</v>
      </c>
      <c r="E202" s="210">
        <v>30</v>
      </c>
      <c r="F202" s="210">
        <v>30</v>
      </c>
      <c r="G202" s="210">
        <v>30</v>
      </c>
      <c r="H202" s="210">
        <v>30</v>
      </c>
      <c r="I202" s="210">
        <v>30</v>
      </c>
      <c r="J202" s="210">
        <v>30</v>
      </c>
      <c r="K202" s="210">
        <v>30</v>
      </c>
      <c r="L202" s="76"/>
    </row>
    <row r="203" spans="2:12" ht="25.5" customHeight="1">
      <c r="B203" s="337" t="s">
        <v>140</v>
      </c>
      <c r="C203" s="338"/>
      <c r="D203" s="210">
        <v>5.5</v>
      </c>
      <c r="E203" s="210">
        <v>5.5</v>
      </c>
      <c r="F203" s="210">
        <v>5.5</v>
      </c>
      <c r="G203" s="210">
        <v>5.5</v>
      </c>
      <c r="H203" s="210">
        <v>5.5</v>
      </c>
      <c r="I203" s="210">
        <v>5.5</v>
      </c>
      <c r="J203" s="210">
        <v>5.5</v>
      </c>
      <c r="K203" s="210">
        <v>5.5</v>
      </c>
      <c r="L203" s="76"/>
    </row>
    <row r="204" spans="2:12">
      <c r="B204" s="337" t="s">
        <v>141</v>
      </c>
      <c r="C204" s="338"/>
      <c r="D204" s="211">
        <v>72</v>
      </c>
      <c r="E204" s="211">
        <v>72</v>
      </c>
      <c r="F204" s="211">
        <v>72</v>
      </c>
      <c r="G204" s="211">
        <v>72</v>
      </c>
      <c r="H204" s="211">
        <v>72</v>
      </c>
      <c r="I204" s="211">
        <v>72</v>
      </c>
      <c r="J204" s="211">
        <v>72</v>
      </c>
      <c r="K204" s="211">
        <v>72</v>
      </c>
      <c r="L204" s="76"/>
    </row>
    <row r="205" spans="2:12">
      <c r="B205" s="343" t="s">
        <v>219</v>
      </c>
      <c r="C205" s="344"/>
      <c r="D205" s="211">
        <f>+D206/D180</f>
        <v>35.747193652659419</v>
      </c>
      <c r="E205" s="211">
        <f t="shared" ref="E205:K205" si="2">+E206/E180</f>
        <v>35.447935742971886</v>
      </c>
      <c r="F205" s="211">
        <f t="shared" si="2"/>
        <v>35.43429672447013</v>
      </c>
      <c r="G205" s="211">
        <f t="shared" si="2"/>
        <v>35.469660038486204</v>
      </c>
      <c r="H205" s="211">
        <f t="shared" si="2"/>
        <v>35.456671664167921</v>
      </c>
      <c r="I205" s="211">
        <f t="shared" si="2"/>
        <v>35.447935742971886</v>
      </c>
      <c r="J205" s="211">
        <f t="shared" si="2"/>
        <v>35.447935742971886</v>
      </c>
      <c r="K205" s="211">
        <f t="shared" si="2"/>
        <v>35.447935742971886</v>
      </c>
      <c r="L205" s="76"/>
    </row>
    <row r="206" spans="2:12">
      <c r="B206" s="20" t="s">
        <v>120</v>
      </c>
      <c r="C206" s="21"/>
      <c r="D206" s="212">
        <v>243295.4</v>
      </c>
      <c r="E206" s="212">
        <v>220663.4</v>
      </c>
      <c r="F206" s="212">
        <v>55171.199999999997</v>
      </c>
      <c r="G206" s="212">
        <v>110594.4</v>
      </c>
      <c r="H206" s="213">
        <v>165547.20000000001</v>
      </c>
      <c r="I206" s="212">
        <v>220663.4</v>
      </c>
      <c r="J206" s="212">
        <v>220663.4</v>
      </c>
      <c r="K206" s="212">
        <v>220663.4</v>
      </c>
      <c r="L206" s="19"/>
    </row>
    <row r="210" spans="2:12">
      <c r="B210" s="15" t="s">
        <v>104</v>
      </c>
      <c r="C210" s="15" t="s">
        <v>105</v>
      </c>
      <c r="D210" s="5"/>
      <c r="E210" s="5"/>
      <c r="F210" s="5"/>
      <c r="G210" s="5"/>
      <c r="H210" s="5"/>
      <c r="I210" s="5"/>
      <c r="J210" s="5"/>
      <c r="K210" s="5"/>
      <c r="L210" s="5"/>
    </row>
    <row r="211" spans="2:12">
      <c r="B211" s="6">
        <v>1120</v>
      </c>
      <c r="C211" s="73" t="s">
        <v>47</v>
      </c>
      <c r="D211" s="60"/>
      <c r="E211" s="5"/>
      <c r="F211" s="5"/>
      <c r="G211" s="5"/>
      <c r="H211" s="5"/>
      <c r="I211" s="5"/>
      <c r="J211" s="5"/>
      <c r="K211" s="5"/>
      <c r="L211" s="5"/>
    </row>
    <row r="212" spans="2:12">
      <c r="B212" s="345" t="s">
        <v>107</v>
      </c>
      <c r="C212" s="345"/>
      <c r="D212" s="5"/>
      <c r="E212" s="5"/>
      <c r="F212" s="5"/>
      <c r="G212" s="5"/>
      <c r="H212" s="5"/>
      <c r="I212" s="5"/>
      <c r="J212" s="5"/>
      <c r="K212" s="5"/>
      <c r="L212" s="5"/>
    </row>
    <row r="213" spans="2:12">
      <c r="B213" s="16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>
      <c r="B214" s="11" t="s">
        <v>108</v>
      </c>
      <c r="C214" s="6" t="s">
        <v>109</v>
      </c>
      <c r="D214" s="13"/>
      <c r="E214" s="13"/>
      <c r="F214" s="5"/>
      <c r="G214" s="5"/>
      <c r="H214" s="5"/>
      <c r="I214" s="5"/>
      <c r="J214" s="5"/>
      <c r="K214" s="5"/>
      <c r="L214" s="5"/>
    </row>
    <row r="215" spans="2:12" ht="25.5">
      <c r="B215" s="11" t="s">
        <v>110</v>
      </c>
      <c r="C215" s="6">
        <v>105047</v>
      </c>
      <c r="D215" s="5"/>
      <c r="E215" s="5"/>
      <c r="F215" s="5"/>
      <c r="G215" s="5"/>
      <c r="H215" s="5"/>
      <c r="I215" s="5"/>
      <c r="J215" s="5"/>
      <c r="K215" s="5"/>
      <c r="L215" s="5"/>
    </row>
    <row r="216" spans="2:12" ht="25.5">
      <c r="B216" s="11" t="s">
        <v>111</v>
      </c>
      <c r="C216" s="6" t="s">
        <v>142</v>
      </c>
      <c r="D216" s="5"/>
      <c r="E216" s="5"/>
      <c r="F216" s="5"/>
      <c r="G216" s="5"/>
      <c r="H216" s="5"/>
      <c r="I216" s="5"/>
      <c r="J216" s="5"/>
      <c r="K216" s="5"/>
      <c r="L216" s="5"/>
    </row>
    <row r="217" spans="2:12">
      <c r="B217" s="11" t="s">
        <v>112</v>
      </c>
      <c r="C217" s="6">
        <v>1120</v>
      </c>
      <c r="D217" s="300" t="s">
        <v>113</v>
      </c>
      <c r="E217" s="300"/>
      <c r="F217" s="300"/>
      <c r="G217" s="300"/>
      <c r="H217" s="300"/>
      <c r="I217" s="300"/>
      <c r="J217" s="300"/>
      <c r="K217" s="300"/>
      <c r="L217" s="300"/>
    </row>
    <row r="218" spans="2:12" ht="25.5">
      <c r="B218" s="11" t="s">
        <v>114</v>
      </c>
      <c r="C218" s="138">
        <v>11001</v>
      </c>
      <c r="D218" s="38" t="s">
        <v>364</v>
      </c>
      <c r="E218" s="38" t="s">
        <v>365</v>
      </c>
      <c r="F218" s="61" t="s">
        <v>366</v>
      </c>
      <c r="G218" s="61" t="s">
        <v>367</v>
      </c>
      <c r="H218" s="61" t="s">
        <v>368</v>
      </c>
      <c r="I218" s="38" t="s">
        <v>369</v>
      </c>
      <c r="J218" s="38" t="s">
        <v>370</v>
      </c>
      <c r="K218" s="38" t="s">
        <v>371</v>
      </c>
      <c r="L218" s="297" t="s">
        <v>115</v>
      </c>
    </row>
    <row r="219" spans="2:12">
      <c r="B219" s="18" t="s">
        <v>24</v>
      </c>
      <c r="C219" s="59" t="s">
        <v>50</v>
      </c>
      <c r="D219" s="62"/>
      <c r="E219" s="62"/>
      <c r="F219" s="63"/>
      <c r="G219" s="63"/>
      <c r="H219" s="63"/>
      <c r="I219" s="62"/>
      <c r="J219" s="62"/>
      <c r="K219" s="62"/>
      <c r="L219" s="298"/>
    </row>
    <row r="220" spans="2:12" ht="51">
      <c r="B220" s="18" t="s">
        <v>116</v>
      </c>
      <c r="C220" s="123" t="s">
        <v>51</v>
      </c>
      <c r="D220" s="62"/>
      <c r="E220" s="62"/>
      <c r="F220" s="63"/>
      <c r="G220" s="63"/>
      <c r="H220" s="63"/>
      <c r="I220" s="62"/>
      <c r="J220" s="62"/>
      <c r="K220" s="62"/>
      <c r="L220" s="298"/>
    </row>
    <row r="221" spans="2:12">
      <c r="B221" s="18" t="s">
        <v>27</v>
      </c>
      <c r="C221" s="44" t="s">
        <v>28</v>
      </c>
      <c r="D221" s="62"/>
      <c r="E221" s="62"/>
      <c r="F221" s="63"/>
      <c r="G221" s="63"/>
      <c r="H221" s="63"/>
      <c r="I221" s="62"/>
      <c r="J221" s="62"/>
      <c r="K221" s="62"/>
      <c r="L221" s="298"/>
    </row>
    <row r="222" spans="2:12" ht="38.25">
      <c r="B222" s="6" t="s">
        <v>117</v>
      </c>
      <c r="C222" s="6" t="s">
        <v>142</v>
      </c>
      <c r="D222" s="62"/>
      <c r="E222" s="62"/>
      <c r="F222" s="63"/>
      <c r="G222" s="63"/>
      <c r="H222" s="63"/>
      <c r="I222" s="62"/>
      <c r="J222" s="62"/>
      <c r="K222" s="62"/>
      <c r="L222" s="298"/>
    </row>
    <row r="223" spans="2:12">
      <c r="B223" s="154"/>
      <c r="C223" s="150" t="s">
        <v>118</v>
      </c>
      <c r="D223" s="39"/>
      <c r="E223" s="39"/>
      <c r="F223" s="64"/>
      <c r="G223" s="64"/>
      <c r="H223" s="64"/>
      <c r="I223" s="39"/>
      <c r="J223" s="39"/>
      <c r="K223" s="39"/>
      <c r="L223" s="299"/>
    </row>
    <row r="224" spans="2:12" ht="27" customHeight="1">
      <c r="B224" s="342" t="s">
        <v>143</v>
      </c>
      <c r="C224" s="342"/>
      <c r="D224" s="210">
        <v>2221</v>
      </c>
      <c r="E224" s="210">
        <v>3000</v>
      </c>
      <c r="F224" s="210"/>
      <c r="G224" s="210"/>
      <c r="H224" s="210"/>
      <c r="I224" s="210">
        <v>3000</v>
      </c>
      <c r="J224" s="210">
        <v>3000</v>
      </c>
      <c r="K224" s="210">
        <v>3000</v>
      </c>
      <c r="L224" s="19" t="s">
        <v>119</v>
      </c>
    </row>
    <row r="225" spans="2:12" ht="27" customHeight="1">
      <c r="B225" s="342" t="s">
        <v>144</v>
      </c>
      <c r="C225" s="342"/>
      <c r="D225" s="210">
        <v>142</v>
      </c>
      <c r="E225" s="210">
        <v>250</v>
      </c>
      <c r="F225" s="210"/>
      <c r="G225" s="210"/>
      <c r="H225" s="210"/>
      <c r="I225" s="210">
        <v>250</v>
      </c>
      <c r="J225" s="210">
        <v>250</v>
      </c>
      <c r="K225" s="210">
        <v>250</v>
      </c>
      <c r="L225" s="19"/>
    </row>
    <row r="226" spans="2:12" ht="27" customHeight="1">
      <c r="B226" s="342" t="s">
        <v>145</v>
      </c>
      <c r="C226" s="342"/>
      <c r="D226" s="210">
        <v>192</v>
      </c>
      <c r="E226" s="210">
        <v>150</v>
      </c>
      <c r="F226" s="210"/>
      <c r="G226" s="210"/>
      <c r="H226" s="210"/>
      <c r="I226" s="210">
        <v>150</v>
      </c>
      <c r="J226" s="210">
        <v>150</v>
      </c>
      <c r="K226" s="210">
        <v>150</v>
      </c>
      <c r="L226" s="19"/>
    </row>
    <row r="227" spans="2:12" ht="27" customHeight="1">
      <c r="B227" s="342" t="s">
        <v>146</v>
      </c>
      <c r="C227" s="342"/>
      <c r="D227" s="210">
        <v>182</v>
      </c>
      <c r="E227" s="210">
        <v>160</v>
      </c>
      <c r="F227" s="210"/>
      <c r="G227" s="210"/>
      <c r="H227" s="210"/>
      <c r="I227" s="210">
        <v>220</v>
      </c>
      <c r="J227" s="210">
        <v>220</v>
      </c>
      <c r="K227" s="210">
        <v>220</v>
      </c>
      <c r="L227" s="19"/>
    </row>
    <row r="228" spans="2:12" ht="27" customHeight="1">
      <c r="B228" s="342" t="s">
        <v>147</v>
      </c>
      <c r="C228" s="342"/>
      <c r="D228" s="210">
        <v>4620</v>
      </c>
      <c r="E228" s="210">
        <v>4000</v>
      </c>
      <c r="F228" s="210"/>
      <c r="G228" s="210"/>
      <c r="H228" s="210"/>
      <c r="I228" s="210">
        <v>4000</v>
      </c>
      <c r="J228" s="210">
        <v>4000</v>
      </c>
      <c r="K228" s="210">
        <v>4000</v>
      </c>
      <c r="L228" s="19"/>
    </row>
    <row r="229" spans="2:12" ht="27" customHeight="1">
      <c r="B229" s="342" t="s">
        <v>148</v>
      </c>
      <c r="C229" s="342"/>
      <c r="D229" s="210">
        <v>3013</v>
      </c>
      <c r="E229" s="210">
        <v>3500</v>
      </c>
      <c r="F229" s="210"/>
      <c r="G229" s="210"/>
      <c r="H229" s="210"/>
      <c r="I229" s="210">
        <v>3600</v>
      </c>
      <c r="J229" s="210">
        <v>3600</v>
      </c>
      <c r="K229" s="210">
        <v>3600</v>
      </c>
      <c r="L229" s="19"/>
    </row>
    <row r="230" spans="2:12" ht="27" customHeight="1">
      <c r="B230" s="335" t="s">
        <v>149</v>
      </c>
      <c r="C230" s="336"/>
      <c r="D230" s="210">
        <v>5277</v>
      </c>
      <c r="E230" s="210">
        <v>3600</v>
      </c>
      <c r="F230" s="210"/>
      <c r="G230" s="210"/>
      <c r="H230" s="210"/>
      <c r="I230" s="210">
        <v>3700</v>
      </c>
      <c r="J230" s="210">
        <v>3700</v>
      </c>
      <c r="K230" s="210">
        <v>3700</v>
      </c>
      <c r="L230" s="19"/>
    </row>
    <row r="231" spans="2:12" ht="27" customHeight="1">
      <c r="B231" s="337" t="s">
        <v>150</v>
      </c>
      <c r="C231" s="338"/>
      <c r="D231" s="210">
        <v>437</v>
      </c>
      <c r="E231" s="210">
        <v>450</v>
      </c>
      <c r="F231" s="210"/>
      <c r="G231" s="210"/>
      <c r="H231" s="210"/>
      <c r="I231" s="210">
        <v>460</v>
      </c>
      <c r="J231" s="210">
        <v>460</v>
      </c>
      <c r="K231" s="210">
        <v>460</v>
      </c>
      <c r="L231" s="19"/>
    </row>
    <row r="232" spans="2:12" ht="27" customHeight="1">
      <c r="B232" s="339" t="s">
        <v>350</v>
      </c>
      <c r="C232" s="340"/>
      <c r="D232" s="149"/>
      <c r="E232" s="149">
        <v>15</v>
      </c>
      <c r="F232" s="149"/>
      <c r="G232" s="149"/>
      <c r="H232" s="149"/>
      <c r="I232" s="149">
        <v>15</v>
      </c>
      <c r="J232" s="149">
        <v>15</v>
      </c>
      <c r="K232" s="149">
        <v>15</v>
      </c>
      <c r="L232" s="19"/>
    </row>
    <row r="233" spans="2:12" ht="44.25" customHeight="1">
      <c r="B233" s="339" t="s">
        <v>351</v>
      </c>
      <c r="C233" s="340"/>
      <c r="D233" s="149"/>
      <c r="E233" s="149">
        <v>6.5</v>
      </c>
      <c r="F233" s="149"/>
      <c r="G233" s="149"/>
      <c r="H233" s="149"/>
      <c r="I233" s="149">
        <v>6.5</v>
      </c>
      <c r="J233" s="149">
        <v>6.5</v>
      </c>
      <c r="K233" s="149">
        <v>6.5</v>
      </c>
      <c r="L233" s="19"/>
    </row>
    <row r="234" spans="2:12" ht="27" customHeight="1">
      <c r="B234" s="341" t="s">
        <v>352</v>
      </c>
      <c r="C234" s="341"/>
      <c r="D234" s="149"/>
      <c r="E234" s="149">
        <v>7</v>
      </c>
      <c r="F234" s="149"/>
      <c r="G234" s="149"/>
      <c r="H234" s="149"/>
      <c r="I234" s="149">
        <v>7</v>
      </c>
      <c r="J234" s="149">
        <v>7</v>
      </c>
      <c r="K234" s="149">
        <v>7</v>
      </c>
      <c r="L234" s="19"/>
    </row>
    <row r="235" spans="2:12">
      <c r="B235" s="65" t="s">
        <v>120</v>
      </c>
      <c r="C235" s="21"/>
      <c r="D235" s="152">
        <v>9307610.6999999993</v>
      </c>
      <c r="E235" s="149">
        <v>9332610.9000000004</v>
      </c>
      <c r="F235" s="149"/>
      <c r="G235" s="149"/>
      <c r="H235" s="149"/>
      <c r="I235" s="149">
        <v>11261318.4</v>
      </c>
      <c r="J235" s="149">
        <v>11261318.4</v>
      </c>
      <c r="K235" s="149">
        <v>11261318.4</v>
      </c>
      <c r="L235" s="19"/>
    </row>
    <row r="236" spans="2:12">
      <c r="B236" s="116"/>
      <c r="C236" s="116"/>
      <c r="D236" s="124"/>
      <c r="E236" s="125"/>
      <c r="F236" s="104"/>
      <c r="G236" s="104"/>
      <c r="H236" s="104"/>
      <c r="I236" s="104"/>
      <c r="J236" s="104"/>
      <c r="K236" s="104"/>
      <c r="L236" s="104"/>
    </row>
    <row r="237" spans="2:12">
      <c r="B237" s="16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>
      <c r="B238" s="11" t="s">
        <v>108</v>
      </c>
      <c r="C238" s="6" t="s">
        <v>109</v>
      </c>
      <c r="D238" s="13"/>
      <c r="E238" s="13"/>
      <c r="F238" s="5"/>
      <c r="G238" s="5"/>
      <c r="H238" s="5"/>
      <c r="I238" s="5"/>
      <c r="J238" s="5"/>
      <c r="K238" s="5"/>
      <c r="L238" s="5"/>
    </row>
    <row r="239" spans="2:12" ht="25.5">
      <c r="B239" s="11" t="s">
        <v>110</v>
      </c>
      <c r="C239" s="6">
        <v>104003</v>
      </c>
      <c r="D239" s="5"/>
      <c r="E239" s="5"/>
      <c r="F239" s="5"/>
      <c r="G239" s="5"/>
      <c r="H239" s="5"/>
      <c r="I239" s="5"/>
      <c r="J239" s="5"/>
      <c r="K239" s="5"/>
      <c r="L239" s="5"/>
    </row>
    <row r="240" spans="2:12" ht="25.5">
      <c r="B240" s="11" t="s">
        <v>111</v>
      </c>
      <c r="C240" s="6" t="s">
        <v>20</v>
      </c>
      <c r="D240" s="5"/>
      <c r="E240" s="5"/>
      <c r="F240" s="5"/>
      <c r="G240" s="5"/>
      <c r="H240" s="5"/>
      <c r="I240" s="5"/>
      <c r="J240" s="5"/>
      <c r="K240" s="5"/>
      <c r="L240" s="5"/>
    </row>
    <row r="241" spans="2:12">
      <c r="B241" s="11" t="s">
        <v>112</v>
      </c>
      <c r="C241" s="6">
        <v>1120</v>
      </c>
      <c r="D241" s="300" t="s">
        <v>113</v>
      </c>
      <c r="E241" s="300"/>
      <c r="F241" s="300"/>
      <c r="G241" s="300"/>
      <c r="H241" s="300"/>
      <c r="I241" s="300"/>
      <c r="J241" s="300"/>
      <c r="K241" s="300"/>
      <c r="L241" s="300"/>
    </row>
    <row r="242" spans="2:12" ht="25.5">
      <c r="B242" s="11" t="s">
        <v>114</v>
      </c>
      <c r="C242" s="138">
        <v>11002</v>
      </c>
      <c r="D242" s="38" t="s">
        <v>364</v>
      </c>
      <c r="E242" s="38" t="s">
        <v>365</v>
      </c>
      <c r="F242" s="61" t="s">
        <v>366</v>
      </c>
      <c r="G242" s="61" t="s">
        <v>367</v>
      </c>
      <c r="H242" s="61" t="s">
        <v>368</v>
      </c>
      <c r="I242" s="38" t="s">
        <v>369</v>
      </c>
      <c r="J242" s="38" t="s">
        <v>370</v>
      </c>
      <c r="K242" s="38" t="s">
        <v>371</v>
      </c>
      <c r="L242" s="297" t="s">
        <v>115</v>
      </c>
    </row>
    <row r="243" spans="2:12">
      <c r="B243" s="18" t="s">
        <v>24</v>
      </c>
      <c r="C243" s="91" t="s">
        <v>52</v>
      </c>
      <c r="D243" s="62"/>
      <c r="E243" s="62"/>
      <c r="F243" s="63"/>
      <c r="G243" s="63"/>
      <c r="H243" s="63"/>
      <c r="I243" s="62"/>
      <c r="J243" s="62"/>
      <c r="K243" s="62"/>
      <c r="L243" s="298"/>
    </row>
    <row r="244" spans="2:12" ht="36">
      <c r="B244" s="18" t="s">
        <v>116</v>
      </c>
      <c r="C244" s="92" t="s">
        <v>53</v>
      </c>
      <c r="D244" s="62"/>
      <c r="E244" s="62"/>
      <c r="F244" s="63"/>
      <c r="G244" s="63"/>
      <c r="H244" s="63"/>
      <c r="I244" s="62"/>
      <c r="J244" s="62"/>
      <c r="K244" s="62"/>
      <c r="L244" s="298"/>
    </row>
    <row r="245" spans="2:12">
      <c r="B245" s="18" t="s">
        <v>27</v>
      </c>
      <c r="C245" s="44" t="s">
        <v>28</v>
      </c>
      <c r="D245" s="62"/>
      <c r="E245" s="62"/>
      <c r="F245" s="63"/>
      <c r="G245" s="63"/>
      <c r="H245" s="63"/>
      <c r="I245" s="62"/>
      <c r="J245" s="62"/>
      <c r="K245" s="62"/>
      <c r="L245" s="298"/>
    </row>
    <row r="246" spans="2:12" ht="38.25">
      <c r="B246" s="6" t="s">
        <v>117</v>
      </c>
      <c r="C246" s="6" t="s">
        <v>151</v>
      </c>
      <c r="D246" s="62"/>
      <c r="E246" s="62"/>
      <c r="F246" s="63"/>
      <c r="G246" s="63"/>
      <c r="H246" s="63"/>
      <c r="I246" s="62"/>
      <c r="J246" s="62"/>
      <c r="K246" s="62"/>
      <c r="L246" s="298"/>
    </row>
    <row r="247" spans="2:12">
      <c r="B247" s="154"/>
      <c r="C247" s="150" t="s">
        <v>118</v>
      </c>
      <c r="D247" s="39"/>
      <c r="E247" s="39"/>
      <c r="F247" s="64"/>
      <c r="G247" s="64"/>
      <c r="H247" s="64"/>
      <c r="I247" s="39"/>
      <c r="J247" s="39"/>
      <c r="K247" s="39"/>
      <c r="L247" s="299"/>
    </row>
    <row r="248" spans="2:12" ht="30" customHeight="1">
      <c r="B248" s="331" t="s">
        <v>152</v>
      </c>
      <c r="C248" s="332"/>
      <c r="D248" s="149">
        <v>3320</v>
      </c>
      <c r="E248" s="205">
        <v>3500</v>
      </c>
      <c r="F248" s="149"/>
      <c r="G248" s="149"/>
      <c r="H248" s="149"/>
      <c r="I248" s="205">
        <v>4000</v>
      </c>
      <c r="J248" s="205">
        <v>4500</v>
      </c>
      <c r="K248" s="205">
        <v>5000</v>
      </c>
      <c r="L248" s="19" t="s">
        <v>119</v>
      </c>
    </row>
    <row r="249" spans="2:12" ht="30" customHeight="1">
      <c r="B249" s="331" t="s">
        <v>153</v>
      </c>
      <c r="C249" s="332"/>
      <c r="D249" s="149">
        <v>6</v>
      </c>
      <c r="E249" s="205">
        <v>70</v>
      </c>
      <c r="F249" s="149"/>
      <c r="G249" s="149"/>
      <c r="H249" s="149"/>
      <c r="I249" s="205">
        <v>150</v>
      </c>
      <c r="J249" s="205">
        <v>200</v>
      </c>
      <c r="K249" s="205">
        <v>250</v>
      </c>
      <c r="L249" s="19"/>
    </row>
    <row r="250" spans="2:12" ht="30" customHeight="1">
      <c r="B250" s="331" t="s">
        <v>154</v>
      </c>
      <c r="C250" s="332"/>
      <c r="D250" s="149">
        <v>595</v>
      </c>
      <c r="E250" s="205">
        <v>700</v>
      </c>
      <c r="F250" s="149"/>
      <c r="G250" s="149"/>
      <c r="H250" s="149"/>
      <c r="I250" s="205">
        <v>750</v>
      </c>
      <c r="J250" s="205">
        <v>800</v>
      </c>
      <c r="K250" s="205">
        <v>850</v>
      </c>
      <c r="L250" s="19"/>
    </row>
    <row r="251" spans="2:12" ht="30" customHeight="1">
      <c r="B251" s="331" t="s">
        <v>155</v>
      </c>
      <c r="C251" s="332"/>
      <c r="D251" s="149">
        <v>198</v>
      </c>
      <c r="E251" s="205">
        <v>200</v>
      </c>
      <c r="F251" s="149"/>
      <c r="G251" s="149"/>
      <c r="H251" s="149"/>
      <c r="I251" s="205">
        <v>250</v>
      </c>
      <c r="J251" s="205">
        <v>300</v>
      </c>
      <c r="K251" s="205">
        <v>350</v>
      </c>
      <c r="L251" s="19"/>
    </row>
    <row r="252" spans="2:12" ht="30" customHeight="1">
      <c r="B252" s="331" t="s">
        <v>156</v>
      </c>
      <c r="C252" s="332"/>
      <c r="D252" s="149">
        <v>37</v>
      </c>
      <c r="E252" s="205">
        <v>45</v>
      </c>
      <c r="F252" s="149"/>
      <c r="G252" s="149"/>
      <c r="H252" s="149"/>
      <c r="I252" s="205">
        <v>55</v>
      </c>
      <c r="J252" s="205">
        <v>65</v>
      </c>
      <c r="K252" s="205">
        <v>75</v>
      </c>
      <c r="L252" s="19"/>
    </row>
    <row r="253" spans="2:12" ht="30" customHeight="1">
      <c r="B253" s="331" t="s">
        <v>157</v>
      </c>
      <c r="C253" s="332"/>
      <c r="D253" s="149">
        <v>310</v>
      </c>
      <c r="E253" s="205">
        <v>350</v>
      </c>
      <c r="F253" s="149"/>
      <c r="G253" s="149"/>
      <c r="H253" s="149"/>
      <c r="I253" s="205">
        <v>400</v>
      </c>
      <c r="J253" s="205">
        <v>450</v>
      </c>
      <c r="K253" s="205">
        <v>500</v>
      </c>
      <c r="L253" s="19"/>
    </row>
    <row r="254" spans="2:12" ht="30" customHeight="1">
      <c r="B254" s="331" t="s">
        <v>158</v>
      </c>
      <c r="C254" s="332"/>
      <c r="D254" s="149">
        <v>214</v>
      </c>
      <c r="E254" s="205">
        <v>230</v>
      </c>
      <c r="F254" s="149"/>
      <c r="G254" s="149"/>
      <c r="H254" s="149"/>
      <c r="I254" s="205">
        <v>235</v>
      </c>
      <c r="J254" s="205">
        <v>235</v>
      </c>
      <c r="K254" s="205">
        <v>240</v>
      </c>
      <c r="L254" s="19"/>
    </row>
    <row r="255" spans="2:12" ht="30" customHeight="1">
      <c r="B255" s="331" t="s">
        <v>353</v>
      </c>
      <c r="C255" s="332"/>
      <c r="D255" s="149">
        <v>72</v>
      </c>
      <c r="E255" s="205">
        <v>75</v>
      </c>
      <c r="F255" s="149"/>
      <c r="G255" s="149"/>
      <c r="H255" s="149"/>
      <c r="I255" s="205">
        <v>75</v>
      </c>
      <c r="J255" s="205">
        <v>70</v>
      </c>
      <c r="K255" s="205">
        <v>65</v>
      </c>
      <c r="L255" s="19"/>
    </row>
    <row r="256" spans="2:12">
      <c r="B256" s="65" t="s">
        <v>120</v>
      </c>
      <c r="C256" s="21"/>
      <c r="D256" s="149">
        <v>464698.21</v>
      </c>
      <c r="E256" s="149">
        <v>530179.69999999995</v>
      </c>
      <c r="F256" s="169"/>
      <c r="G256" s="169"/>
      <c r="H256" s="169"/>
      <c r="I256" s="169">
        <v>559053.9</v>
      </c>
      <c r="J256" s="169">
        <v>566035.5</v>
      </c>
      <c r="K256" s="169">
        <v>571536.9</v>
      </c>
      <c r="L256" s="19"/>
    </row>
    <row r="257" spans="2:12">
      <c r="B257" s="16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>
      <c r="B258" s="16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>
      <c r="B259" s="16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>
      <c r="B260" s="16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>
      <c r="B261" s="11" t="s">
        <v>108</v>
      </c>
      <c r="C261" s="6" t="s">
        <v>109</v>
      </c>
      <c r="D261" s="13"/>
      <c r="E261" s="13"/>
      <c r="F261" s="5"/>
      <c r="G261" s="5"/>
      <c r="H261" s="5"/>
      <c r="I261" s="5"/>
      <c r="J261" s="5"/>
      <c r="K261" s="5"/>
      <c r="L261" s="5"/>
    </row>
    <row r="262" spans="2:12" ht="25.5">
      <c r="B262" s="11" t="s">
        <v>110</v>
      </c>
      <c r="C262" s="6">
        <v>104003</v>
      </c>
      <c r="D262" s="5"/>
      <c r="E262" s="5"/>
      <c r="F262" s="5"/>
      <c r="G262" s="5"/>
      <c r="H262" s="5"/>
      <c r="I262" s="5"/>
      <c r="J262" s="5"/>
      <c r="K262" s="5"/>
      <c r="L262" s="5"/>
    </row>
    <row r="263" spans="2:12" ht="25.5">
      <c r="B263" s="11" t="s">
        <v>111</v>
      </c>
      <c r="C263" s="6" t="s">
        <v>20</v>
      </c>
      <c r="D263" s="5"/>
      <c r="E263" s="5"/>
      <c r="F263" s="5"/>
      <c r="G263" s="5"/>
      <c r="H263" s="5"/>
      <c r="I263" s="5"/>
      <c r="J263" s="5"/>
      <c r="K263" s="5"/>
      <c r="L263" s="5"/>
    </row>
    <row r="264" spans="2:12">
      <c r="B264" s="11" t="s">
        <v>112</v>
      </c>
      <c r="C264" s="6">
        <v>1120</v>
      </c>
      <c r="D264" s="300" t="s">
        <v>113</v>
      </c>
      <c r="E264" s="300"/>
      <c r="F264" s="300"/>
      <c r="G264" s="300"/>
      <c r="H264" s="300"/>
      <c r="I264" s="300"/>
      <c r="J264" s="300"/>
      <c r="K264" s="300"/>
      <c r="L264" s="300"/>
    </row>
    <row r="265" spans="2:12" ht="25.5">
      <c r="B265" s="11" t="s">
        <v>114</v>
      </c>
      <c r="C265" s="138">
        <v>11004</v>
      </c>
      <c r="D265" s="38" t="s">
        <v>364</v>
      </c>
      <c r="E265" s="38" t="s">
        <v>365</v>
      </c>
      <c r="F265" s="61" t="s">
        <v>366</v>
      </c>
      <c r="G265" s="61" t="s">
        <v>367</v>
      </c>
      <c r="H265" s="61" t="s">
        <v>368</v>
      </c>
      <c r="I265" s="38" t="s">
        <v>369</v>
      </c>
      <c r="J265" s="38" t="s">
        <v>370</v>
      </c>
      <c r="K265" s="38" t="s">
        <v>371</v>
      </c>
      <c r="L265" s="297" t="s">
        <v>115</v>
      </c>
    </row>
    <row r="266" spans="2:12" ht="25.5">
      <c r="B266" s="18" t="s">
        <v>24</v>
      </c>
      <c r="C266" s="23" t="s">
        <v>55</v>
      </c>
      <c r="D266" s="62"/>
      <c r="E266" s="62"/>
      <c r="F266" s="63"/>
      <c r="G266" s="63"/>
      <c r="H266" s="63"/>
      <c r="I266" s="62"/>
      <c r="J266" s="62"/>
      <c r="K266" s="62"/>
      <c r="L266" s="298"/>
    </row>
    <row r="267" spans="2:12" ht="41.25" customHeight="1">
      <c r="B267" s="18" t="s">
        <v>116</v>
      </c>
      <c r="C267" s="6" t="s">
        <v>56</v>
      </c>
      <c r="D267" s="62"/>
      <c r="E267" s="62"/>
      <c r="F267" s="63"/>
      <c r="G267" s="63"/>
      <c r="H267" s="63"/>
      <c r="I267" s="62"/>
      <c r="J267" s="62"/>
      <c r="K267" s="62"/>
      <c r="L267" s="298"/>
    </row>
    <row r="268" spans="2:12">
      <c r="B268" s="18" t="s">
        <v>27</v>
      </c>
      <c r="C268" s="44" t="s">
        <v>28</v>
      </c>
      <c r="D268" s="62"/>
      <c r="E268" s="62"/>
      <c r="F268" s="63"/>
      <c r="G268" s="63"/>
      <c r="H268" s="63"/>
      <c r="I268" s="62"/>
      <c r="J268" s="62"/>
      <c r="K268" s="62"/>
      <c r="L268" s="298"/>
    </row>
    <row r="269" spans="2:12" ht="37.5" customHeight="1">
      <c r="B269" s="6" t="s">
        <v>117</v>
      </c>
      <c r="C269" s="6" t="s">
        <v>220</v>
      </c>
      <c r="D269" s="62"/>
      <c r="E269" s="62"/>
      <c r="F269" s="63"/>
      <c r="G269" s="63"/>
      <c r="H269" s="63"/>
      <c r="I269" s="62"/>
      <c r="J269" s="62"/>
      <c r="K269" s="62"/>
      <c r="L269" s="298"/>
    </row>
    <row r="270" spans="2:12">
      <c r="B270" s="154"/>
      <c r="C270" s="150" t="s">
        <v>118</v>
      </c>
      <c r="D270" s="39"/>
      <c r="E270" s="39"/>
      <c r="F270" s="64"/>
      <c r="G270" s="64"/>
      <c r="H270" s="64"/>
      <c r="I270" s="39"/>
      <c r="J270" s="39"/>
      <c r="K270" s="39"/>
      <c r="L270" s="299"/>
    </row>
    <row r="271" spans="2:12" ht="15" customHeight="1">
      <c r="B271" s="330" t="s">
        <v>291</v>
      </c>
      <c r="C271" s="330"/>
      <c r="D271" s="149"/>
      <c r="E271" s="149">
        <v>650</v>
      </c>
      <c r="F271" s="149"/>
      <c r="G271" s="149"/>
      <c r="H271" s="149"/>
      <c r="I271" s="152">
        <v>700</v>
      </c>
      <c r="J271" s="152">
        <v>700</v>
      </c>
      <c r="K271" s="152">
        <v>700</v>
      </c>
      <c r="L271" s="19" t="s">
        <v>119</v>
      </c>
    </row>
    <row r="272" spans="2:12" ht="15" customHeight="1">
      <c r="B272" s="78" t="s">
        <v>120</v>
      </c>
      <c r="C272" s="108"/>
      <c r="D272" s="169">
        <v>70601.070000000007</v>
      </c>
      <c r="E272" s="169">
        <v>150000</v>
      </c>
      <c r="F272" s="169">
        <v>20000</v>
      </c>
      <c r="G272" s="169">
        <v>45000</v>
      </c>
      <c r="H272" s="169">
        <v>90000</v>
      </c>
      <c r="I272" s="169">
        <v>150000</v>
      </c>
      <c r="J272" s="169">
        <v>150000</v>
      </c>
      <c r="K272" s="169">
        <v>150000</v>
      </c>
      <c r="L272" s="19"/>
    </row>
    <row r="273" spans="2:12" ht="15" customHeight="1">
      <c r="B273" s="116"/>
      <c r="C273" s="116"/>
      <c r="D273" s="127"/>
      <c r="E273" s="127"/>
      <c r="F273" s="127"/>
      <c r="G273" s="127"/>
      <c r="H273" s="127"/>
      <c r="I273" s="127"/>
      <c r="J273" s="127"/>
      <c r="K273" s="127"/>
      <c r="L273" s="104"/>
    </row>
    <row r="274" spans="2:12">
      <c r="B274" s="16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>
      <c r="B275" s="11" t="s">
        <v>108</v>
      </c>
      <c r="C275" s="6" t="s">
        <v>109</v>
      </c>
      <c r="D275" s="13"/>
      <c r="E275" s="13"/>
      <c r="F275" s="5"/>
      <c r="G275" s="5"/>
      <c r="H275" s="5"/>
      <c r="I275" s="5"/>
      <c r="J275" s="5"/>
      <c r="K275" s="5"/>
      <c r="L275" s="5"/>
    </row>
    <row r="276" spans="2:12" ht="25.5">
      <c r="B276" s="11" t="s">
        <v>110</v>
      </c>
      <c r="C276" s="6">
        <v>104003</v>
      </c>
      <c r="D276" s="5"/>
      <c r="E276" s="5"/>
      <c r="F276" s="5"/>
      <c r="G276" s="5"/>
      <c r="H276" s="5"/>
      <c r="I276" s="5"/>
      <c r="J276" s="5"/>
      <c r="K276" s="5"/>
      <c r="L276" s="5"/>
    </row>
    <row r="277" spans="2:12" ht="25.5">
      <c r="B277" s="11" t="s">
        <v>111</v>
      </c>
      <c r="C277" s="6" t="s">
        <v>20</v>
      </c>
      <c r="D277" s="5"/>
      <c r="E277" s="5"/>
      <c r="F277" s="5"/>
      <c r="G277" s="5"/>
      <c r="H277" s="5"/>
      <c r="I277" s="5"/>
      <c r="J277" s="5"/>
      <c r="K277" s="5"/>
      <c r="L277" s="5"/>
    </row>
    <row r="278" spans="2:12">
      <c r="B278" s="11" t="s">
        <v>112</v>
      </c>
      <c r="C278" s="6">
        <v>1120</v>
      </c>
      <c r="D278" s="300" t="s">
        <v>113</v>
      </c>
      <c r="E278" s="300"/>
      <c r="F278" s="300"/>
      <c r="G278" s="300"/>
      <c r="H278" s="300"/>
      <c r="I278" s="300"/>
      <c r="J278" s="300"/>
      <c r="K278" s="300"/>
      <c r="L278" s="300"/>
    </row>
    <row r="279" spans="2:12" ht="27.75" customHeight="1">
      <c r="B279" s="11" t="s">
        <v>114</v>
      </c>
      <c r="C279" s="138">
        <v>11005</v>
      </c>
      <c r="D279" s="38" t="s">
        <v>364</v>
      </c>
      <c r="E279" s="38" t="s">
        <v>365</v>
      </c>
      <c r="F279" s="61" t="s">
        <v>366</v>
      </c>
      <c r="G279" s="61" t="s">
        <v>367</v>
      </c>
      <c r="H279" s="61" t="s">
        <v>368</v>
      </c>
      <c r="I279" s="38" t="s">
        <v>369</v>
      </c>
      <c r="J279" s="38" t="s">
        <v>370</v>
      </c>
      <c r="K279" s="38" t="s">
        <v>371</v>
      </c>
      <c r="L279" s="297" t="s">
        <v>115</v>
      </c>
    </row>
    <row r="280" spans="2:12" ht="43.5" customHeight="1">
      <c r="B280" s="18" t="s">
        <v>24</v>
      </c>
      <c r="C280" s="93" t="s">
        <v>162</v>
      </c>
      <c r="D280" s="62"/>
      <c r="E280" s="62"/>
      <c r="F280" s="63"/>
      <c r="G280" s="63"/>
      <c r="H280" s="63"/>
      <c r="I280" s="62"/>
      <c r="J280" s="62"/>
      <c r="K280" s="62"/>
      <c r="L280" s="298"/>
    </row>
    <row r="281" spans="2:12" ht="60">
      <c r="B281" s="18" t="s">
        <v>116</v>
      </c>
      <c r="C281" s="128" t="s">
        <v>163</v>
      </c>
      <c r="D281" s="62"/>
      <c r="E281" s="62"/>
      <c r="F281" s="63"/>
      <c r="G281" s="63"/>
      <c r="H281" s="63"/>
      <c r="I281" s="62"/>
      <c r="J281" s="62"/>
      <c r="K281" s="62"/>
      <c r="L281" s="298"/>
    </row>
    <row r="282" spans="2:12">
      <c r="B282" s="18" t="s">
        <v>27</v>
      </c>
      <c r="C282" s="79" t="s">
        <v>28</v>
      </c>
      <c r="D282" s="62"/>
      <c r="E282" s="62"/>
      <c r="F282" s="63"/>
      <c r="G282" s="63"/>
      <c r="H282" s="63"/>
      <c r="I282" s="62"/>
      <c r="J282" s="62"/>
      <c r="K282" s="62"/>
      <c r="L282" s="298"/>
    </row>
    <row r="283" spans="2:12" ht="38.25">
      <c r="B283" s="6" t="s">
        <v>117</v>
      </c>
      <c r="C283" s="6" t="s">
        <v>221</v>
      </c>
      <c r="D283" s="62"/>
      <c r="E283" s="62"/>
      <c r="F283" s="63"/>
      <c r="G283" s="63"/>
      <c r="H283" s="63"/>
      <c r="I283" s="62"/>
      <c r="J283" s="62"/>
      <c r="K283" s="62"/>
      <c r="L283" s="298"/>
    </row>
    <row r="284" spans="2:12">
      <c r="B284" s="154"/>
      <c r="C284" s="150" t="s">
        <v>118</v>
      </c>
      <c r="D284" s="39"/>
      <c r="E284" s="39"/>
      <c r="F284" s="64"/>
      <c r="G284" s="64"/>
      <c r="H284" s="64"/>
      <c r="I284" s="39"/>
      <c r="J284" s="39"/>
      <c r="K284" s="39"/>
      <c r="L284" s="299"/>
    </row>
    <row r="285" spans="2:12" ht="29.25" customHeight="1">
      <c r="B285" s="294" t="s">
        <v>448</v>
      </c>
      <c r="C285" s="294"/>
      <c r="D285" s="149">
        <v>166</v>
      </c>
      <c r="E285" s="149">
        <v>110</v>
      </c>
      <c r="F285" s="149">
        <v>252</v>
      </c>
      <c r="G285" s="149">
        <v>252</v>
      </c>
      <c r="H285" s="152">
        <v>330</v>
      </c>
      <c r="I285" s="152">
        <v>330</v>
      </c>
      <c r="J285" s="152">
        <v>330</v>
      </c>
      <c r="K285" s="149">
        <v>330</v>
      </c>
      <c r="L285" s="19" t="s">
        <v>119</v>
      </c>
    </row>
    <row r="286" spans="2:12" ht="29.25" customHeight="1">
      <c r="B286" s="294" t="s">
        <v>449</v>
      </c>
      <c r="C286" s="294"/>
      <c r="D286" s="149">
        <v>0</v>
      </c>
      <c r="E286" s="149">
        <v>0</v>
      </c>
      <c r="F286" s="149">
        <v>100</v>
      </c>
      <c r="G286" s="149">
        <v>100</v>
      </c>
      <c r="H286" s="152">
        <v>200</v>
      </c>
      <c r="I286" s="152">
        <v>200</v>
      </c>
      <c r="J286" s="152">
        <v>200</v>
      </c>
      <c r="K286" s="149">
        <v>200</v>
      </c>
      <c r="L286" s="19"/>
    </row>
    <row r="287" spans="2:12" ht="29.25" customHeight="1">
      <c r="B287" s="294" t="s">
        <v>450</v>
      </c>
      <c r="C287" s="294"/>
      <c r="D287" s="149">
        <v>0</v>
      </c>
      <c r="E287" s="149">
        <v>0</v>
      </c>
      <c r="F287" s="149">
        <v>15</v>
      </c>
      <c r="G287" s="149">
        <v>15</v>
      </c>
      <c r="H287" s="152">
        <v>30</v>
      </c>
      <c r="I287" s="152">
        <v>30</v>
      </c>
      <c r="J287" s="152">
        <v>30</v>
      </c>
      <c r="K287" s="149">
        <v>30</v>
      </c>
      <c r="L287" s="19"/>
    </row>
    <row r="288" spans="2:12" ht="29.25" customHeight="1">
      <c r="B288" s="294" t="s">
        <v>451</v>
      </c>
      <c r="C288" s="294"/>
      <c r="D288" s="149">
        <v>0</v>
      </c>
      <c r="E288" s="149">
        <v>0</v>
      </c>
      <c r="F288" s="149">
        <v>0</v>
      </c>
      <c r="G288" s="149">
        <v>0</v>
      </c>
      <c r="H288" s="152">
        <v>0</v>
      </c>
      <c r="I288" s="152">
        <v>0</v>
      </c>
      <c r="J288" s="152">
        <v>300</v>
      </c>
      <c r="K288" s="149">
        <v>400</v>
      </c>
      <c r="L288" s="19"/>
    </row>
    <row r="289" spans="2:12" ht="29.25" customHeight="1">
      <c r="B289" s="294" t="s">
        <v>452</v>
      </c>
      <c r="C289" s="294"/>
      <c r="D289" s="149">
        <v>0</v>
      </c>
      <c r="E289" s="149">
        <v>0</v>
      </c>
      <c r="F289" s="149">
        <v>0</v>
      </c>
      <c r="G289" s="149">
        <v>0</v>
      </c>
      <c r="H289" s="152">
        <v>40</v>
      </c>
      <c r="I289" s="152">
        <v>40</v>
      </c>
      <c r="J289" s="152">
        <v>40</v>
      </c>
      <c r="K289" s="149">
        <v>40</v>
      </c>
      <c r="L289" s="19"/>
    </row>
    <row r="290" spans="2:12" ht="29.25" customHeight="1">
      <c r="B290" s="294" t="s">
        <v>453</v>
      </c>
      <c r="C290" s="294"/>
      <c r="D290" s="149">
        <v>0</v>
      </c>
      <c r="E290" s="149">
        <v>0</v>
      </c>
      <c r="F290" s="149">
        <v>15</v>
      </c>
      <c r="G290" s="149">
        <v>15</v>
      </c>
      <c r="H290" s="152">
        <v>30</v>
      </c>
      <c r="I290" s="152">
        <v>30</v>
      </c>
      <c r="J290" s="152">
        <v>30</v>
      </c>
      <c r="K290" s="149">
        <v>30</v>
      </c>
      <c r="L290" s="19"/>
    </row>
    <row r="291" spans="2:12" ht="29.25" customHeight="1">
      <c r="B291" s="294" t="s">
        <v>454</v>
      </c>
      <c r="C291" s="294"/>
      <c r="D291" s="149">
        <v>0</v>
      </c>
      <c r="E291" s="149">
        <v>0</v>
      </c>
      <c r="F291" s="149">
        <v>15</v>
      </c>
      <c r="G291" s="149">
        <v>15</v>
      </c>
      <c r="H291" s="152">
        <v>30</v>
      </c>
      <c r="I291" s="152">
        <v>30</v>
      </c>
      <c r="J291" s="152">
        <v>30</v>
      </c>
      <c r="K291" s="149">
        <v>30</v>
      </c>
      <c r="L291" s="19"/>
    </row>
    <row r="292" spans="2:12" ht="29.25" customHeight="1">
      <c r="B292" s="294" t="s">
        <v>455</v>
      </c>
      <c r="C292" s="294"/>
      <c r="D292" s="149">
        <v>5</v>
      </c>
      <c r="E292" s="149">
        <v>5</v>
      </c>
      <c r="F292" s="149">
        <v>15</v>
      </c>
      <c r="G292" s="149">
        <v>15</v>
      </c>
      <c r="H292" s="152">
        <v>15</v>
      </c>
      <c r="I292" s="152">
        <v>15</v>
      </c>
      <c r="J292" s="152">
        <v>15</v>
      </c>
      <c r="K292" s="149">
        <v>15</v>
      </c>
      <c r="L292" s="19"/>
    </row>
    <row r="293" spans="2:12" ht="29.25" customHeight="1">
      <c r="B293" s="294" t="s">
        <v>456</v>
      </c>
      <c r="C293" s="294"/>
      <c r="D293" s="149">
        <v>22</v>
      </c>
      <c r="E293" s="149">
        <v>22</v>
      </c>
      <c r="F293" s="149">
        <v>30</v>
      </c>
      <c r="G293" s="149">
        <v>30</v>
      </c>
      <c r="H293" s="152">
        <v>60</v>
      </c>
      <c r="I293" s="152">
        <v>60</v>
      </c>
      <c r="J293" s="152">
        <v>60</v>
      </c>
      <c r="K293" s="149">
        <v>60</v>
      </c>
      <c r="L293" s="19"/>
    </row>
    <row r="294" spans="2:12" ht="29.25" customHeight="1">
      <c r="B294" s="294" t="s">
        <v>457</v>
      </c>
      <c r="C294" s="294"/>
      <c r="D294" s="149">
        <v>5280</v>
      </c>
      <c r="E294" s="149">
        <v>5280</v>
      </c>
      <c r="F294" s="149">
        <v>1796</v>
      </c>
      <c r="G294" s="149">
        <v>5200</v>
      </c>
      <c r="H294" s="152">
        <v>10000</v>
      </c>
      <c r="I294" s="152">
        <v>10000</v>
      </c>
      <c r="J294" s="152">
        <v>10000</v>
      </c>
      <c r="K294" s="149">
        <v>10000</v>
      </c>
      <c r="L294" s="19"/>
    </row>
    <row r="295" spans="2:12" ht="29.25" customHeight="1">
      <c r="B295" s="294" t="s">
        <v>458</v>
      </c>
      <c r="C295" s="294"/>
      <c r="D295" s="149">
        <v>44.6</v>
      </c>
      <c r="E295" s="149">
        <v>80</v>
      </c>
      <c r="F295" s="149">
        <v>80</v>
      </c>
      <c r="G295" s="149">
        <v>80</v>
      </c>
      <c r="H295" s="152">
        <v>80</v>
      </c>
      <c r="I295" s="152">
        <v>80</v>
      </c>
      <c r="J295" s="152">
        <v>80</v>
      </c>
      <c r="K295" s="149">
        <v>80</v>
      </c>
      <c r="L295" s="19"/>
    </row>
    <row r="296" spans="2:12" ht="29.25" customHeight="1">
      <c r="B296" s="294" t="s">
        <v>459</v>
      </c>
      <c r="C296" s="294"/>
      <c r="D296" s="149">
        <v>0</v>
      </c>
      <c r="E296" s="149">
        <v>0</v>
      </c>
      <c r="F296" s="149"/>
      <c r="G296" s="149"/>
      <c r="H296" s="152"/>
      <c r="I296" s="152">
        <v>5</v>
      </c>
      <c r="J296" s="152">
        <v>10</v>
      </c>
      <c r="K296" s="149">
        <v>15</v>
      </c>
      <c r="L296" s="19"/>
    </row>
    <row r="297" spans="2:12" ht="29.25" customHeight="1">
      <c r="B297" s="294" t="s">
        <v>460</v>
      </c>
      <c r="C297" s="294"/>
      <c r="D297" s="149">
        <v>10.5</v>
      </c>
      <c r="E297" s="149">
        <v>11</v>
      </c>
      <c r="F297" s="149"/>
      <c r="G297" s="149"/>
      <c r="H297" s="152"/>
      <c r="I297" s="152">
        <v>11</v>
      </c>
      <c r="J297" s="152">
        <v>11</v>
      </c>
      <c r="K297" s="149">
        <v>11</v>
      </c>
      <c r="L297" s="19"/>
    </row>
    <row r="298" spans="2:12" ht="29.25" customHeight="1">
      <c r="B298" s="333" t="s">
        <v>461</v>
      </c>
      <c r="C298" s="334"/>
      <c r="D298" s="149">
        <v>335.7</v>
      </c>
      <c r="E298" s="205">
        <v>335.7</v>
      </c>
      <c r="F298" s="149"/>
      <c r="G298" s="149"/>
      <c r="H298" s="149"/>
      <c r="I298" s="205">
        <v>369</v>
      </c>
      <c r="J298" s="205">
        <v>309.60000000000002</v>
      </c>
      <c r="K298" s="205">
        <v>309.60000000000002</v>
      </c>
      <c r="L298" s="19"/>
    </row>
    <row r="299" spans="2:12">
      <c r="B299" s="78" t="s">
        <v>120</v>
      </c>
      <c r="C299" s="108"/>
      <c r="D299" s="149">
        <v>36927.4</v>
      </c>
      <c r="E299" s="205">
        <v>36927.4</v>
      </c>
      <c r="F299" s="205">
        <v>48714.400000000001</v>
      </c>
      <c r="G299" s="205">
        <v>121786.1</v>
      </c>
      <c r="H299" s="205">
        <v>194857.7</v>
      </c>
      <c r="I299" s="205">
        <v>243572.1</v>
      </c>
      <c r="J299" s="205">
        <v>204343.5</v>
      </c>
      <c r="K299" s="205">
        <v>204343.5</v>
      </c>
      <c r="L299" s="19"/>
    </row>
    <row r="300" spans="2:12">
      <c r="B300" s="116"/>
      <c r="C300" s="116"/>
      <c r="D300" s="100"/>
      <c r="E300" s="100"/>
      <c r="F300" s="100"/>
      <c r="G300" s="100"/>
      <c r="H300" s="100"/>
      <c r="I300" s="100"/>
      <c r="J300" s="100"/>
      <c r="K300" s="100"/>
      <c r="L300" s="104"/>
    </row>
    <row r="301" spans="2:12">
      <c r="B301" s="11" t="s">
        <v>108</v>
      </c>
      <c r="C301" s="6" t="s">
        <v>109</v>
      </c>
      <c r="D301" s="13"/>
      <c r="E301" s="13"/>
      <c r="F301" s="5"/>
      <c r="G301" s="5"/>
      <c r="H301" s="5"/>
      <c r="I301" s="5"/>
      <c r="J301" s="5"/>
      <c r="K301" s="5"/>
      <c r="L301" s="5"/>
    </row>
    <row r="302" spans="2:12" ht="25.5">
      <c r="B302" s="11" t="s">
        <v>110</v>
      </c>
      <c r="C302" s="6">
        <v>104003</v>
      </c>
      <c r="D302" s="5"/>
      <c r="E302" s="5"/>
      <c r="F302" s="5"/>
      <c r="G302" s="5"/>
      <c r="H302" s="5"/>
      <c r="I302" s="5"/>
      <c r="J302" s="5"/>
      <c r="K302" s="5"/>
      <c r="L302" s="5"/>
    </row>
    <row r="303" spans="2:12" ht="25.5">
      <c r="B303" s="11" t="s">
        <v>111</v>
      </c>
      <c r="C303" s="6" t="s">
        <v>20</v>
      </c>
      <c r="D303" s="5"/>
      <c r="E303" s="5"/>
      <c r="F303" s="5"/>
      <c r="G303" s="5"/>
      <c r="H303" s="5"/>
      <c r="I303" s="5"/>
      <c r="J303" s="5"/>
      <c r="K303" s="5"/>
      <c r="L303" s="5"/>
    </row>
    <row r="304" spans="2:12">
      <c r="B304" s="11" t="s">
        <v>112</v>
      </c>
      <c r="C304" s="6">
        <v>1120</v>
      </c>
      <c r="D304" s="300" t="s">
        <v>113</v>
      </c>
      <c r="E304" s="300"/>
      <c r="F304" s="300"/>
      <c r="G304" s="300"/>
      <c r="H304" s="300"/>
      <c r="I304" s="300"/>
      <c r="J304" s="300"/>
      <c r="K304" s="300"/>
      <c r="L304" s="300"/>
    </row>
    <row r="305" spans="2:12" ht="25.5">
      <c r="B305" s="11" t="s">
        <v>114</v>
      </c>
      <c r="C305" s="138">
        <v>11007</v>
      </c>
      <c r="D305" s="38" t="s">
        <v>364</v>
      </c>
      <c r="E305" s="38" t="s">
        <v>365</v>
      </c>
      <c r="F305" s="61" t="s">
        <v>366</v>
      </c>
      <c r="G305" s="61" t="s">
        <v>367</v>
      </c>
      <c r="H305" s="61" t="s">
        <v>368</v>
      </c>
      <c r="I305" s="38" t="s">
        <v>369</v>
      </c>
      <c r="J305" s="38" t="s">
        <v>370</v>
      </c>
      <c r="K305" s="38" t="s">
        <v>371</v>
      </c>
      <c r="L305" s="297" t="s">
        <v>115</v>
      </c>
    </row>
    <row r="306" spans="2:12" ht="39" customHeight="1">
      <c r="B306" s="18" t="s">
        <v>24</v>
      </c>
      <c r="C306" s="126" t="s">
        <v>248</v>
      </c>
      <c r="D306" s="62"/>
      <c r="E306" s="62"/>
      <c r="F306" s="63"/>
      <c r="G306" s="63"/>
      <c r="H306" s="63"/>
      <c r="I306" s="62"/>
      <c r="J306" s="62"/>
      <c r="K306" s="62"/>
      <c r="L306" s="298"/>
    </row>
    <row r="307" spans="2:12" ht="51.75">
      <c r="B307" s="18" t="s">
        <v>116</v>
      </c>
      <c r="C307" s="47" t="s">
        <v>54</v>
      </c>
      <c r="D307" s="62"/>
      <c r="E307" s="62"/>
      <c r="F307" s="63"/>
      <c r="G307" s="63"/>
      <c r="H307" s="63"/>
      <c r="I307" s="62"/>
      <c r="J307" s="62"/>
      <c r="K307" s="62"/>
      <c r="L307" s="298"/>
    </row>
    <row r="308" spans="2:12">
      <c r="B308" s="18" t="s">
        <v>27</v>
      </c>
      <c r="C308" s="44" t="s">
        <v>28</v>
      </c>
      <c r="D308" s="62"/>
      <c r="E308" s="62"/>
      <c r="F308" s="63"/>
      <c r="G308" s="63"/>
      <c r="H308" s="63"/>
      <c r="I308" s="62"/>
      <c r="J308" s="62"/>
      <c r="K308" s="62"/>
      <c r="L308" s="298"/>
    </row>
    <row r="309" spans="2:12" ht="25.5" customHeight="1">
      <c r="B309" s="6" t="s">
        <v>117</v>
      </c>
      <c r="C309" s="161" t="s">
        <v>221</v>
      </c>
      <c r="D309" s="62"/>
      <c r="E309" s="62"/>
      <c r="F309" s="63"/>
      <c r="G309" s="63"/>
      <c r="H309" s="63"/>
      <c r="I309" s="62"/>
      <c r="J309" s="62"/>
      <c r="K309" s="62"/>
      <c r="L309" s="156"/>
    </row>
    <row r="310" spans="2:12" ht="15.75" customHeight="1">
      <c r="B310" s="154"/>
      <c r="C310" s="150" t="s">
        <v>118</v>
      </c>
      <c r="D310" s="39"/>
      <c r="E310" s="39"/>
      <c r="F310" s="64"/>
      <c r="G310" s="64"/>
      <c r="H310" s="64"/>
      <c r="I310" s="39"/>
      <c r="J310" s="39"/>
      <c r="K310" s="39"/>
      <c r="L310" s="156"/>
    </row>
    <row r="311" spans="2:12">
      <c r="B311" s="294" t="s">
        <v>285</v>
      </c>
      <c r="C311" s="294"/>
      <c r="D311" s="149">
        <v>139031</v>
      </c>
      <c r="E311" s="214">
        <v>62000</v>
      </c>
      <c r="F311" s="149"/>
      <c r="G311" s="149"/>
      <c r="H311" s="149"/>
      <c r="I311" s="214">
        <v>130000</v>
      </c>
      <c r="J311" s="214">
        <v>130000</v>
      </c>
      <c r="K311" s="214">
        <v>130000</v>
      </c>
      <c r="L311" s="19" t="s">
        <v>119</v>
      </c>
    </row>
    <row r="312" spans="2:12" ht="12.75" customHeight="1">
      <c r="B312" s="294" t="s">
        <v>159</v>
      </c>
      <c r="C312" s="294"/>
      <c r="D312" s="149">
        <v>950</v>
      </c>
      <c r="E312" s="152">
        <v>300</v>
      </c>
      <c r="F312" s="149"/>
      <c r="G312" s="149"/>
      <c r="H312" s="149"/>
      <c r="I312" s="152">
        <v>900</v>
      </c>
      <c r="J312" s="152">
        <v>900</v>
      </c>
      <c r="K312" s="152">
        <v>900</v>
      </c>
      <c r="L312" s="19"/>
    </row>
    <row r="313" spans="2:12" ht="25.5" customHeight="1">
      <c r="B313" s="294" t="s">
        <v>160</v>
      </c>
      <c r="C313" s="294"/>
      <c r="D313" s="149">
        <v>360</v>
      </c>
      <c r="E313" s="152">
        <v>10</v>
      </c>
      <c r="F313" s="149"/>
      <c r="G313" s="149"/>
      <c r="H313" s="149"/>
      <c r="I313" s="152">
        <v>350</v>
      </c>
      <c r="J313" s="152">
        <v>350</v>
      </c>
      <c r="K313" s="152">
        <v>350</v>
      </c>
      <c r="L313" s="19"/>
    </row>
    <row r="314" spans="2:12" ht="29.25" customHeight="1">
      <c r="B314" s="294" t="s">
        <v>161</v>
      </c>
      <c r="C314" s="294"/>
      <c r="D314" s="149">
        <v>53</v>
      </c>
      <c r="E314" s="152">
        <v>8</v>
      </c>
      <c r="F314" s="149"/>
      <c r="G314" s="149"/>
      <c r="H314" s="149"/>
      <c r="I314" s="152">
        <v>0.5</v>
      </c>
      <c r="J314" s="152">
        <v>0.5</v>
      </c>
      <c r="K314" s="152">
        <v>0.5</v>
      </c>
      <c r="L314" s="19"/>
    </row>
    <row r="315" spans="2:12" ht="15" customHeight="1">
      <c r="B315" s="78" t="s">
        <v>120</v>
      </c>
      <c r="C315" s="108"/>
      <c r="D315" s="169">
        <v>197390</v>
      </c>
      <c r="E315" s="169">
        <v>706276.8</v>
      </c>
      <c r="F315" s="169"/>
      <c r="G315" s="169"/>
      <c r="H315" s="169"/>
      <c r="I315" s="169">
        <v>611470.6</v>
      </c>
      <c r="J315" s="169">
        <v>611470.6</v>
      </c>
      <c r="K315" s="169">
        <v>611470.6</v>
      </c>
      <c r="L315" s="19"/>
    </row>
    <row r="317" spans="2:12">
      <c r="B317" s="11" t="s">
        <v>108</v>
      </c>
      <c r="C317" s="6" t="s">
        <v>109</v>
      </c>
      <c r="D317" s="13"/>
      <c r="E317" s="13"/>
      <c r="F317" s="5"/>
      <c r="G317" s="5"/>
      <c r="H317" s="5"/>
      <c r="I317" s="5"/>
      <c r="J317" s="5"/>
      <c r="K317" s="5"/>
      <c r="L317" s="5"/>
    </row>
    <row r="318" spans="2:12" ht="25.5">
      <c r="B318" s="11" t="s">
        <v>110</v>
      </c>
      <c r="C318" s="6">
        <v>104003</v>
      </c>
      <c r="D318" s="5"/>
      <c r="E318" s="5"/>
      <c r="F318" s="5"/>
      <c r="G318" s="5"/>
      <c r="H318" s="5"/>
      <c r="I318" s="5"/>
      <c r="J318" s="5"/>
      <c r="K318" s="5"/>
      <c r="L318" s="5"/>
    </row>
    <row r="319" spans="2:12" ht="25.5">
      <c r="B319" s="11" t="s">
        <v>111</v>
      </c>
      <c r="C319" s="6" t="s">
        <v>20</v>
      </c>
      <c r="D319" s="5"/>
      <c r="E319" s="5"/>
      <c r="F319" s="5"/>
      <c r="G319" s="5"/>
      <c r="H319" s="5"/>
      <c r="I319" s="5"/>
      <c r="J319" s="5"/>
      <c r="K319" s="5"/>
      <c r="L319" s="5"/>
    </row>
    <row r="320" spans="2:12">
      <c r="B320" s="11" t="s">
        <v>112</v>
      </c>
      <c r="C320" s="6">
        <v>1120</v>
      </c>
      <c r="D320" s="300" t="s">
        <v>113</v>
      </c>
      <c r="E320" s="300"/>
      <c r="F320" s="300"/>
      <c r="G320" s="300"/>
      <c r="H320" s="300"/>
      <c r="I320" s="300"/>
      <c r="J320" s="300"/>
      <c r="K320" s="300"/>
      <c r="L320" s="300"/>
    </row>
    <row r="321" spans="2:12" ht="27.75" customHeight="1">
      <c r="B321" s="11" t="s">
        <v>114</v>
      </c>
      <c r="C321" s="138">
        <v>31001</v>
      </c>
      <c r="D321" s="38" t="s">
        <v>364</v>
      </c>
      <c r="E321" s="38" t="s">
        <v>365</v>
      </c>
      <c r="F321" s="61" t="s">
        <v>366</v>
      </c>
      <c r="G321" s="61" t="s">
        <v>367</v>
      </c>
      <c r="H321" s="61" t="s">
        <v>368</v>
      </c>
      <c r="I321" s="38" t="s">
        <v>369</v>
      </c>
      <c r="J321" s="38" t="s">
        <v>370</v>
      </c>
      <c r="K321" s="38" t="s">
        <v>371</v>
      </c>
      <c r="L321" s="297" t="s">
        <v>115</v>
      </c>
    </row>
    <row r="322" spans="2:12" ht="51">
      <c r="B322" s="18" t="s">
        <v>24</v>
      </c>
      <c r="C322" s="70" t="s">
        <v>239</v>
      </c>
      <c r="D322" s="62"/>
      <c r="E322" s="62"/>
      <c r="F322" s="63"/>
      <c r="G322" s="63"/>
      <c r="H322" s="63"/>
      <c r="I322" s="62"/>
      <c r="J322" s="62"/>
      <c r="K322" s="62"/>
      <c r="L322" s="298"/>
    </row>
    <row r="323" spans="2:12" ht="51">
      <c r="B323" s="18" t="s">
        <v>116</v>
      </c>
      <c r="C323" s="6" t="s">
        <v>58</v>
      </c>
      <c r="D323" s="62"/>
      <c r="E323" s="62"/>
      <c r="F323" s="63"/>
      <c r="G323" s="63"/>
      <c r="H323" s="63"/>
      <c r="I323" s="62"/>
      <c r="J323" s="62"/>
      <c r="K323" s="62"/>
      <c r="L323" s="298"/>
    </row>
    <row r="324" spans="2:12" ht="25.5">
      <c r="B324" s="18" t="s">
        <v>27</v>
      </c>
      <c r="C324" s="71" t="s">
        <v>35</v>
      </c>
      <c r="D324" s="62"/>
      <c r="E324" s="62"/>
      <c r="F324" s="63"/>
      <c r="G324" s="63"/>
      <c r="H324" s="63"/>
      <c r="I324" s="62"/>
      <c r="J324" s="62"/>
      <c r="K324" s="62"/>
      <c r="L324" s="298"/>
    </row>
    <row r="325" spans="2:12" ht="38.25">
      <c r="B325" s="6" t="s">
        <v>258</v>
      </c>
      <c r="C325" s="6" t="s">
        <v>151</v>
      </c>
      <c r="D325" s="62"/>
      <c r="E325" s="62"/>
      <c r="F325" s="63"/>
      <c r="G325" s="63"/>
      <c r="H325" s="63"/>
      <c r="I325" s="62"/>
      <c r="J325" s="62"/>
      <c r="K325" s="62"/>
      <c r="L325" s="298"/>
    </row>
    <row r="326" spans="2:12">
      <c r="B326" s="43"/>
      <c r="C326" s="105" t="s">
        <v>118</v>
      </c>
      <c r="D326" s="39"/>
      <c r="E326" s="39"/>
      <c r="F326" s="64"/>
      <c r="G326" s="64"/>
      <c r="H326" s="64"/>
      <c r="I326" s="39"/>
      <c r="J326" s="39"/>
      <c r="K326" s="39"/>
      <c r="L326" s="299"/>
    </row>
    <row r="327" spans="2:12">
      <c r="B327" s="295" t="s">
        <v>384</v>
      </c>
      <c r="C327" s="296"/>
      <c r="D327" s="162"/>
      <c r="E327" s="162">
        <v>79</v>
      </c>
      <c r="F327" s="162"/>
      <c r="G327" s="83"/>
      <c r="H327" s="83"/>
      <c r="I327" s="83"/>
      <c r="J327" s="83">
        <v>15</v>
      </c>
      <c r="K327" s="83">
        <v>15</v>
      </c>
      <c r="L327" s="157"/>
    </row>
    <row r="328" spans="2:12">
      <c r="B328" s="20" t="s">
        <v>120</v>
      </c>
      <c r="C328" s="21"/>
      <c r="D328" s="149">
        <v>3130.37</v>
      </c>
      <c r="E328" s="169">
        <v>3200</v>
      </c>
      <c r="F328" s="149">
        <v>0</v>
      </c>
      <c r="G328" s="169"/>
      <c r="H328" s="169"/>
      <c r="I328" s="169"/>
      <c r="J328" s="169">
        <v>5000</v>
      </c>
      <c r="K328" s="169">
        <v>5000</v>
      </c>
      <c r="L328" s="19"/>
    </row>
    <row r="330" spans="2:12">
      <c r="B330" s="66"/>
      <c r="C330" s="66"/>
      <c r="D330" s="104"/>
      <c r="E330" s="127"/>
      <c r="F330" s="104"/>
      <c r="G330" s="127"/>
      <c r="H330" s="127"/>
      <c r="I330" s="127"/>
      <c r="J330" s="127"/>
      <c r="K330" s="127"/>
      <c r="L330" s="104"/>
    </row>
    <row r="331" spans="2:12">
      <c r="B331" s="11" t="s">
        <v>108</v>
      </c>
      <c r="C331" s="6" t="s">
        <v>109</v>
      </c>
      <c r="D331" s="13"/>
      <c r="E331" s="13"/>
      <c r="F331" s="5"/>
      <c r="G331" s="5"/>
      <c r="H331" s="5"/>
      <c r="I331" s="5"/>
      <c r="J331" s="5"/>
      <c r="K331" s="5"/>
      <c r="L331" s="5"/>
    </row>
    <row r="332" spans="2:12" ht="25.5">
      <c r="B332" s="11" t="s">
        <v>110</v>
      </c>
      <c r="C332" s="6">
        <v>104003</v>
      </c>
      <c r="D332" s="5"/>
      <c r="E332" s="5"/>
      <c r="F332" s="5"/>
      <c r="G332" s="5"/>
      <c r="H332" s="5"/>
      <c r="I332" s="5"/>
      <c r="J332" s="5"/>
      <c r="K332" s="5"/>
      <c r="L332" s="5"/>
    </row>
    <row r="333" spans="2:12" ht="25.5">
      <c r="B333" s="11" t="s">
        <v>111</v>
      </c>
      <c r="C333" s="6" t="s">
        <v>20</v>
      </c>
      <c r="D333" s="5"/>
      <c r="E333" s="5"/>
      <c r="F333" s="5"/>
      <c r="G333" s="5"/>
      <c r="H333" s="5"/>
      <c r="I333" s="5"/>
      <c r="J333" s="5"/>
      <c r="K333" s="5"/>
      <c r="L333" s="5"/>
    </row>
    <row r="334" spans="2:12">
      <c r="B334" s="11" t="s">
        <v>112</v>
      </c>
      <c r="C334" s="6">
        <v>1120</v>
      </c>
      <c r="D334" s="300" t="s">
        <v>113</v>
      </c>
      <c r="E334" s="300"/>
      <c r="F334" s="300"/>
      <c r="G334" s="300"/>
      <c r="H334" s="300"/>
      <c r="I334" s="300"/>
      <c r="J334" s="300"/>
      <c r="K334" s="300"/>
      <c r="L334" s="300"/>
    </row>
    <row r="335" spans="2:12" ht="27.75" customHeight="1">
      <c r="B335" s="11" t="s">
        <v>114</v>
      </c>
      <c r="C335" s="138">
        <v>31003</v>
      </c>
      <c r="D335" s="38" t="s">
        <v>364</v>
      </c>
      <c r="E335" s="38" t="s">
        <v>365</v>
      </c>
      <c r="F335" s="61" t="s">
        <v>366</v>
      </c>
      <c r="G335" s="61" t="s">
        <v>367</v>
      </c>
      <c r="H335" s="61" t="s">
        <v>368</v>
      </c>
      <c r="I335" s="38" t="s">
        <v>369</v>
      </c>
      <c r="J335" s="38" t="s">
        <v>370</v>
      </c>
      <c r="K335" s="38" t="s">
        <v>371</v>
      </c>
      <c r="L335" s="297" t="s">
        <v>115</v>
      </c>
    </row>
    <row r="336" spans="2:12" ht="51">
      <c r="B336" s="18" t="s">
        <v>24</v>
      </c>
      <c r="C336" s="70" t="s">
        <v>320</v>
      </c>
      <c r="D336" s="62"/>
      <c r="E336" s="62"/>
      <c r="F336" s="63"/>
      <c r="G336" s="63"/>
      <c r="H336" s="63"/>
      <c r="I336" s="62"/>
      <c r="J336" s="62"/>
      <c r="K336" s="62"/>
      <c r="L336" s="298"/>
    </row>
    <row r="337" spans="2:16" ht="51">
      <c r="B337" s="18" t="s">
        <v>116</v>
      </c>
      <c r="C337" s="6" t="s">
        <v>321</v>
      </c>
      <c r="D337" s="62"/>
      <c r="E337" s="62"/>
      <c r="F337" s="63"/>
      <c r="G337" s="63"/>
      <c r="H337" s="63"/>
      <c r="I337" s="62"/>
      <c r="J337" s="62"/>
      <c r="K337" s="62"/>
      <c r="L337" s="298"/>
    </row>
    <row r="338" spans="2:16" ht="25.5">
      <c r="B338" s="18" t="s">
        <v>27</v>
      </c>
      <c r="C338" s="71" t="s">
        <v>35</v>
      </c>
      <c r="D338" s="62"/>
      <c r="E338" s="62"/>
      <c r="F338" s="63"/>
      <c r="G338" s="63"/>
      <c r="H338" s="63"/>
      <c r="I338" s="62"/>
      <c r="J338" s="62"/>
      <c r="K338" s="62"/>
      <c r="L338" s="298"/>
    </row>
    <row r="339" spans="2:16" ht="38.25">
      <c r="B339" s="6" t="s">
        <v>258</v>
      </c>
      <c r="C339" s="6" t="s">
        <v>142</v>
      </c>
      <c r="D339" s="62"/>
      <c r="E339" s="62"/>
      <c r="F339" s="63"/>
      <c r="G339" s="63"/>
      <c r="H339" s="63"/>
      <c r="I339" s="62"/>
      <c r="J339" s="62"/>
      <c r="K339" s="62"/>
      <c r="L339" s="298"/>
      <c r="P339">
        <v>1</v>
      </c>
    </row>
    <row r="340" spans="2:16">
      <c r="B340" s="43"/>
      <c r="C340" s="105" t="s">
        <v>118</v>
      </c>
      <c r="D340" s="39"/>
      <c r="E340" s="39"/>
      <c r="F340" s="64"/>
      <c r="G340" s="64"/>
      <c r="H340" s="64"/>
      <c r="I340" s="39"/>
      <c r="J340" s="39"/>
      <c r="K340" s="39"/>
      <c r="L340" s="299"/>
    </row>
    <row r="341" spans="2:16">
      <c r="B341" s="295" t="s">
        <v>322</v>
      </c>
      <c r="C341" s="296"/>
      <c r="D341" s="162"/>
      <c r="E341" s="53">
        <v>871</v>
      </c>
      <c r="F341" s="162"/>
      <c r="G341" s="83"/>
      <c r="H341" s="83"/>
      <c r="I341" s="83">
        <v>117013</v>
      </c>
      <c r="J341" s="83"/>
      <c r="K341" s="83"/>
      <c r="L341" s="158"/>
    </row>
    <row r="342" spans="2:16" ht="25.5" customHeight="1">
      <c r="B342" s="295" t="s">
        <v>428</v>
      </c>
      <c r="C342" s="296"/>
      <c r="D342" s="162"/>
      <c r="E342" s="53"/>
      <c r="F342" s="162"/>
      <c r="G342" s="83"/>
      <c r="H342" s="83"/>
      <c r="I342" s="83">
        <v>153000</v>
      </c>
      <c r="J342" s="83"/>
      <c r="K342" s="83"/>
      <c r="L342" s="158"/>
    </row>
    <row r="343" spans="2:16">
      <c r="B343" s="295" t="s">
        <v>429</v>
      </c>
      <c r="C343" s="296"/>
      <c r="D343" s="162"/>
      <c r="E343" s="53"/>
      <c r="F343" s="162"/>
      <c r="G343" s="83"/>
      <c r="H343" s="83"/>
      <c r="I343" s="83">
        <v>151046.29999999999</v>
      </c>
      <c r="J343" s="83"/>
      <c r="K343" s="83"/>
      <c r="L343" s="158"/>
    </row>
    <row r="344" spans="2:16">
      <c r="B344" s="295" t="s">
        <v>323</v>
      </c>
      <c r="C344" s="296"/>
      <c r="D344" s="162"/>
      <c r="E344" s="145" t="s">
        <v>324</v>
      </c>
      <c r="F344" s="162"/>
      <c r="G344" s="215" t="s">
        <v>324</v>
      </c>
      <c r="H344" s="215" t="s">
        <v>324</v>
      </c>
      <c r="I344" s="215" t="s">
        <v>324</v>
      </c>
      <c r="J344" s="215" t="s">
        <v>324</v>
      </c>
      <c r="K344" s="215" t="s">
        <v>324</v>
      </c>
      <c r="L344" s="158"/>
    </row>
    <row r="345" spans="2:16">
      <c r="B345" s="20" t="s">
        <v>120</v>
      </c>
      <c r="C345" s="21"/>
      <c r="D345" s="149"/>
      <c r="E345" s="169">
        <v>110940</v>
      </c>
      <c r="F345" s="149">
        <v>0</v>
      </c>
      <c r="G345" s="169">
        <v>110940</v>
      </c>
      <c r="H345" s="169">
        <v>110940</v>
      </c>
      <c r="I345" s="169">
        <f>I341+I342+I343</f>
        <v>421059.3</v>
      </c>
      <c r="J345" s="169">
        <f t="shared" ref="J345:K345" si="3">J341+J342+J343</f>
        <v>0</v>
      </c>
      <c r="K345" s="169">
        <f t="shared" si="3"/>
        <v>0</v>
      </c>
      <c r="L345" s="149"/>
    </row>
    <row r="346" spans="2:16">
      <c r="B346" s="66"/>
      <c r="C346" s="66"/>
      <c r="D346" s="104"/>
      <c r="E346" s="127"/>
      <c r="F346" s="104"/>
      <c r="G346" s="127"/>
      <c r="H346" s="127"/>
      <c r="I346" s="127"/>
      <c r="J346" s="127"/>
      <c r="K346" s="127"/>
      <c r="L346" s="104"/>
    </row>
    <row r="347" spans="2:16">
      <c r="B347" s="11" t="s">
        <v>108</v>
      </c>
      <c r="C347" s="6" t="s">
        <v>109</v>
      </c>
      <c r="D347" s="13"/>
      <c r="E347" s="13"/>
      <c r="F347" s="5"/>
      <c r="G347" s="5"/>
      <c r="H347" s="5"/>
      <c r="I347" s="5"/>
      <c r="J347" s="5"/>
      <c r="K347" s="5"/>
      <c r="L347" s="5"/>
    </row>
    <row r="348" spans="2:16" ht="25.5">
      <c r="B348" s="11" t="s">
        <v>110</v>
      </c>
      <c r="C348" s="6">
        <v>104003</v>
      </c>
      <c r="D348" s="5"/>
      <c r="E348" s="5"/>
      <c r="F348" s="5"/>
      <c r="G348" s="5"/>
      <c r="H348" s="5"/>
      <c r="I348" s="5"/>
      <c r="J348" s="5"/>
      <c r="K348" s="5"/>
      <c r="L348" s="5"/>
    </row>
    <row r="349" spans="2:16" ht="25.5">
      <c r="B349" s="11" t="s">
        <v>111</v>
      </c>
      <c r="C349" s="6" t="s">
        <v>20</v>
      </c>
      <c r="D349" s="5"/>
      <c r="E349" s="5"/>
      <c r="F349" s="5"/>
      <c r="G349" s="5"/>
      <c r="H349" s="5"/>
      <c r="I349" s="5"/>
      <c r="J349" s="5"/>
      <c r="K349" s="5"/>
      <c r="L349" s="5"/>
    </row>
    <row r="350" spans="2:16">
      <c r="B350" s="11" t="s">
        <v>112</v>
      </c>
      <c r="C350" s="6">
        <v>1120</v>
      </c>
      <c r="D350" s="300" t="s">
        <v>113</v>
      </c>
      <c r="E350" s="300"/>
      <c r="F350" s="300"/>
      <c r="G350" s="300"/>
      <c r="H350" s="300"/>
      <c r="I350" s="300"/>
      <c r="J350" s="300"/>
      <c r="K350" s="300"/>
      <c r="L350" s="300"/>
    </row>
    <row r="351" spans="2:16" ht="25.5">
      <c r="B351" s="11" t="s">
        <v>114</v>
      </c>
      <c r="C351" s="138">
        <v>32001</v>
      </c>
      <c r="D351" s="38" t="s">
        <v>364</v>
      </c>
      <c r="E351" s="38" t="s">
        <v>365</v>
      </c>
      <c r="F351" s="61" t="s">
        <v>366</v>
      </c>
      <c r="G351" s="61" t="s">
        <v>367</v>
      </c>
      <c r="H351" s="61" t="s">
        <v>368</v>
      </c>
      <c r="I351" s="38" t="s">
        <v>369</v>
      </c>
      <c r="J351" s="38" t="s">
        <v>370</v>
      </c>
      <c r="K351" s="38" t="s">
        <v>371</v>
      </c>
      <c r="L351" s="297" t="s">
        <v>115</v>
      </c>
    </row>
    <row r="352" spans="2:16" ht="39" customHeight="1">
      <c r="B352" s="18" t="s">
        <v>24</v>
      </c>
      <c r="C352" s="170" t="s">
        <v>372</v>
      </c>
      <c r="D352" s="62"/>
      <c r="E352" s="62"/>
      <c r="F352" s="63"/>
      <c r="G352" s="63"/>
      <c r="H352" s="63"/>
      <c r="I352" s="62"/>
      <c r="J352" s="62"/>
      <c r="K352" s="62"/>
      <c r="L352" s="298"/>
    </row>
    <row r="353" spans="2:12" ht="61.5" customHeight="1">
      <c r="B353" s="18" t="s">
        <v>116</v>
      </c>
      <c r="C353" s="47" t="s">
        <v>373</v>
      </c>
      <c r="D353" s="62"/>
      <c r="E353" s="62"/>
      <c r="F353" s="63"/>
      <c r="G353" s="63"/>
      <c r="H353" s="63"/>
      <c r="I353" s="62"/>
      <c r="J353" s="62"/>
      <c r="K353" s="62"/>
      <c r="L353" s="298"/>
    </row>
    <row r="354" spans="2:12" ht="47.25" customHeight="1">
      <c r="B354" s="18" t="s">
        <v>27</v>
      </c>
      <c r="C354" s="44" t="s">
        <v>374</v>
      </c>
      <c r="D354" s="62"/>
      <c r="E354" s="62"/>
      <c r="F354" s="63"/>
      <c r="G354" s="63"/>
      <c r="H354" s="63"/>
      <c r="I354" s="62"/>
      <c r="J354" s="62"/>
      <c r="K354" s="62"/>
      <c r="L354" s="298"/>
    </row>
    <row r="355" spans="2:12" ht="25.5" customHeight="1">
      <c r="B355" s="6" t="s">
        <v>117</v>
      </c>
      <c r="C355" s="161" t="s">
        <v>375</v>
      </c>
      <c r="D355" s="62"/>
      <c r="E355" s="62"/>
      <c r="F355" s="63"/>
      <c r="G355" s="63"/>
      <c r="H355" s="63"/>
      <c r="I355" s="62"/>
      <c r="J355" s="62"/>
      <c r="K355" s="62"/>
      <c r="L355" s="167"/>
    </row>
    <row r="356" spans="2:12" ht="15.75" customHeight="1">
      <c r="B356" s="166"/>
      <c r="C356" s="150" t="s">
        <v>118</v>
      </c>
      <c r="D356" s="39"/>
      <c r="E356" s="39"/>
      <c r="F356" s="64"/>
      <c r="G356" s="64"/>
      <c r="H356" s="64"/>
      <c r="I356" s="39"/>
      <c r="J356" s="39"/>
      <c r="K356" s="39"/>
      <c r="L356" s="167"/>
    </row>
    <row r="357" spans="2:12" ht="15" customHeight="1">
      <c r="B357" s="331" t="s">
        <v>376</v>
      </c>
      <c r="C357" s="332"/>
      <c r="D357" s="214">
        <v>10</v>
      </c>
      <c r="E357" s="149"/>
      <c r="F357" s="149"/>
      <c r="G357" s="149"/>
      <c r="H357" s="149"/>
      <c r="I357" s="214"/>
      <c r="J357" s="214"/>
      <c r="K357" s="214"/>
      <c r="L357" s="19" t="s">
        <v>119</v>
      </c>
    </row>
    <row r="358" spans="2:12" ht="12.75" customHeight="1">
      <c r="B358" s="331" t="s">
        <v>377</v>
      </c>
      <c r="C358" s="332"/>
      <c r="D358" s="152">
        <v>10</v>
      </c>
      <c r="E358" s="149"/>
      <c r="F358" s="149"/>
      <c r="G358" s="149"/>
      <c r="H358" s="149"/>
      <c r="I358" s="152"/>
      <c r="J358" s="152"/>
      <c r="K358" s="152"/>
      <c r="L358" s="19"/>
    </row>
    <row r="359" spans="2:12" ht="25.5" customHeight="1">
      <c r="B359" s="331" t="s">
        <v>378</v>
      </c>
      <c r="C359" s="332"/>
      <c r="D359" s="152">
        <v>3</v>
      </c>
      <c r="E359" s="149"/>
      <c r="F359" s="149"/>
      <c r="G359" s="149"/>
      <c r="H359" s="149"/>
      <c r="I359" s="152"/>
      <c r="J359" s="152"/>
      <c r="K359" s="152"/>
      <c r="L359" s="19"/>
    </row>
    <row r="360" spans="2:12" ht="29.25" customHeight="1">
      <c r="B360" s="331" t="s">
        <v>379</v>
      </c>
      <c r="C360" s="332"/>
      <c r="D360" s="152">
        <v>5</v>
      </c>
      <c r="E360" s="149"/>
      <c r="F360" s="149"/>
      <c r="G360" s="149"/>
      <c r="H360" s="149"/>
      <c r="I360" s="152"/>
      <c r="J360" s="152"/>
      <c r="K360" s="152"/>
      <c r="L360" s="19"/>
    </row>
    <row r="361" spans="2:12" ht="29.25" customHeight="1">
      <c r="B361" s="331" t="s">
        <v>380</v>
      </c>
      <c r="C361" s="332"/>
      <c r="D361" s="152">
        <v>5</v>
      </c>
      <c r="E361" s="149"/>
      <c r="F361" s="149"/>
      <c r="G361" s="149"/>
      <c r="H361" s="149"/>
      <c r="I361" s="152"/>
      <c r="J361" s="152"/>
      <c r="K361" s="152"/>
      <c r="L361" s="19"/>
    </row>
    <row r="362" spans="2:12" ht="15" customHeight="1">
      <c r="B362" s="65" t="s">
        <v>120</v>
      </c>
      <c r="C362" s="21"/>
      <c r="D362" s="169">
        <v>3967.25</v>
      </c>
      <c r="E362" s="169">
        <v>0</v>
      </c>
      <c r="F362" s="169"/>
      <c r="G362" s="169"/>
      <c r="H362" s="169"/>
      <c r="I362" s="169">
        <v>6290</v>
      </c>
      <c r="J362" s="169">
        <v>6290</v>
      </c>
      <c r="K362" s="169">
        <v>6290</v>
      </c>
      <c r="L362" s="19"/>
    </row>
    <row r="363" spans="2:12" s="172" customFormat="1" ht="15" customHeight="1">
      <c r="B363" s="66"/>
      <c r="C363" s="66"/>
      <c r="D363" s="171"/>
      <c r="E363" s="171"/>
      <c r="F363" s="171"/>
      <c r="G363" s="171"/>
      <c r="H363" s="171"/>
      <c r="I363" s="171"/>
      <c r="J363" s="171"/>
      <c r="K363" s="171"/>
      <c r="L363" s="67"/>
    </row>
    <row r="364" spans="2:12" s="172" customFormat="1" ht="15" customHeight="1">
      <c r="B364" s="66"/>
      <c r="C364" s="66"/>
      <c r="D364" s="171"/>
      <c r="E364" s="171"/>
      <c r="F364" s="171"/>
      <c r="G364" s="171"/>
      <c r="H364" s="171"/>
      <c r="I364" s="171"/>
      <c r="J364" s="171"/>
      <c r="K364" s="171"/>
      <c r="L364" s="67"/>
    </row>
    <row r="365" spans="2:12">
      <c r="B365" s="15" t="s">
        <v>104</v>
      </c>
      <c r="C365" s="15" t="s">
        <v>105</v>
      </c>
      <c r="D365" s="5"/>
      <c r="E365" s="5"/>
      <c r="F365" s="5"/>
      <c r="G365" s="5"/>
      <c r="H365" s="5"/>
      <c r="I365" s="5"/>
      <c r="J365" s="5"/>
      <c r="K365" s="5"/>
      <c r="L365" s="5"/>
    </row>
    <row r="366" spans="2:12">
      <c r="B366" s="6">
        <v>1123</v>
      </c>
      <c r="C366" s="73" t="s">
        <v>59</v>
      </c>
      <c r="D366" s="60"/>
      <c r="E366" s="5"/>
      <c r="F366" s="5"/>
      <c r="G366" s="5"/>
      <c r="H366" s="5"/>
      <c r="I366" s="5"/>
      <c r="J366" s="5"/>
      <c r="K366" s="5"/>
      <c r="L366" s="5"/>
    </row>
    <row r="367" spans="2:12">
      <c r="B367" s="16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 ht="25.5">
      <c r="B368" s="17" t="s">
        <v>107</v>
      </c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>
      <c r="B369" s="16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>
      <c r="B370" s="11" t="s">
        <v>108</v>
      </c>
      <c r="C370" s="6" t="s">
        <v>109</v>
      </c>
      <c r="D370" s="13"/>
      <c r="E370" s="13"/>
      <c r="F370" s="5"/>
      <c r="G370" s="5"/>
      <c r="H370" s="5"/>
      <c r="I370" s="5"/>
      <c r="J370" s="5"/>
      <c r="K370" s="5"/>
      <c r="L370" s="5"/>
    </row>
    <row r="371" spans="2:12" ht="25.5">
      <c r="B371" s="11" t="s">
        <v>110</v>
      </c>
      <c r="C371" s="6">
        <v>104003</v>
      </c>
      <c r="D371" s="5"/>
      <c r="E371" s="5"/>
      <c r="F371" s="5"/>
      <c r="G371" s="5"/>
      <c r="H371" s="5"/>
      <c r="I371" s="5"/>
      <c r="J371" s="5"/>
      <c r="K371" s="5"/>
      <c r="L371" s="5"/>
    </row>
    <row r="372" spans="2:12" ht="25.5">
      <c r="B372" s="11" t="s">
        <v>111</v>
      </c>
      <c r="C372" s="6" t="s">
        <v>20</v>
      </c>
      <c r="D372" s="5"/>
      <c r="E372" s="5"/>
      <c r="F372" s="5"/>
      <c r="G372" s="5"/>
      <c r="H372" s="5"/>
      <c r="I372" s="5"/>
      <c r="J372" s="5"/>
      <c r="K372" s="5"/>
      <c r="L372" s="5"/>
    </row>
    <row r="373" spans="2:12">
      <c r="B373" s="11" t="s">
        <v>112</v>
      </c>
      <c r="C373" s="6">
        <v>1123</v>
      </c>
      <c r="D373" s="300" t="s">
        <v>113</v>
      </c>
      <c r="E373" s="300"/>
      <c r="F373" s="300"/>
      <c r="G373" s="300"/>
      <c r="H373" s="300"/>
      <c r="I373" s="300"/>
      <c r="J373" s="300"/>
      <c r="K373" s="300"/>
      <c r="L373" s="300"/>
    </row>
    <row r="374" spans="2:12" ht="25.5">
      <c r="B374" s="11" t="s">
        <v>114</v>
      </c>
      <c r="C374" s="138">
        <v>11001</v>
      </c>
      <c r="D374" s="38" t="s">
        <v>364</v>
      </c>
      <c r="E374" s="38" t="s">
        <v>365</v>
      </c>
      <c r="F374" s="61" t="s">
        <v>366</v>
      </c>
      <c r="G374" s="61" t="s">
        <v>367</v>
      </c>
      <c r="H374" s="61" t="s">
        <v>368</v>
      </c>
      <c r="I374" s="38" t="s">
        <v>369</v>
      </c>
      <c r="J374" s="38" t="s">
        <v>370</v>
      </c>
      <c r="K374" s="38" t="s">
        <v>371</v>
      </c>
      <c r="L374" s="297" t="s">
        <v>115</v>
      </c>
    </row>
    <row r="375" spans="2:12" ht="24">
      <c r="B375" s="18" t="s">
        <v>24</v>
      </c>
      <c r="C375" s="68" t="s">
        <v>62</v>
      </c>
      <c r="D375" s="62"/>
      <c r="E375" s="62"/>
      <c r="F375" s="63"/>
      <c r="G375" s="63"/>
      <c r="H375" s="63"/>
      <c r="I375" s="62"/>
      <c r="J375" s="62"/>
      <c r="K375" s="62"/>
      <c r="L375" s="298"/>
    </row>
    <row r="376" spans="2:12" ht="36">
      <c r="B376" s="18" t="s">
        <v>116</v>
      </c>
      <c r="C376" s="163" t="s">
        <v>281</v>
      </c>
      <c r="D376" s="62"/>
      <c r="E376" s="62"/>
      <c r="F376" s="63"/>
      <c r="G376" s="63"/>
      <c r="H376" s="63"/>
      <c r="I376" s="62"/>
      <c r="J376" s="62"/>
      <c r="K376" s="62"/>
      <c r="L376" s="298"/>
    </row>
    <row r="377" spans="2:12">
      <c r="B377" s="18" t="s">
        <v>27</v>
      </c>
      <c r="C377" s="44" t="s">
        <v>28</v>
      </c>
      <c r="D377" s="62"/>
      <c r="E377" s="62"/>
      <c r="F377" s="63"/>
      <c r="G377" s="63"/>
      <c r="H377" s="63"/>
      <c r="I377" s="62"/>
      <c r="J377" s="62"/>
      <c r="K377" s="62"/>
      <c r="L377" s="298"/>
    </row>
    <row r="378" spans="2:12" ht="38.25">
      <c r="B378" s="6" t="s">
        <v>117</v>
      </c>
      <c r="C378" s="6" t="s">
        <v>220</v>
      </c>
      <c r="D378" s="62"/>
      <c r="E378" s="62"/>
      <c r="F378" s="63"/>
      <c r="G378" s="63"/>
      <c r="H378" s="63"/>
      <c r="I378" s="62"/>
      <c r="J378" s="62"/>
      <c r="K378" s="62"/>
      <c r="L378" s="298"/>
    </row>
    <row r="379" spans="2:12">
      <c r="B379" s="154"/>
      <c r="C379" s="150" t="s">
        <v>118</v>
      </c>
      <c r="D379" s="39"/>
      <c r="E379" s="39"/>
      <c r="F379" s="64"/>
      <c r="G379" s="64"/>
      <c r="H379" s="64"/>
      <c r="I379" s="39"/>
      <c r="J379" s="39"/>
      <c r="K379" s="39"/>
      <c r="L379" s="299"/>
    </row>
    <row r="380" spans="2:12" ht="18.75" customHeight="1">
      <c r="B380" s="330" t="s">
        <v>325</v>
      </c>
      <c r="C380" s="330"/>
      <c r="D380" s="149"/>
      <c r="E380" s="149">
        <v>32</v>
      </c>
      <c r="F380" s="149"/>
      <c r="G380" s="149"/>
      <c r="H380" s="149"/>
      <c r="I380" s="149">
        <v>32</v>
      </c>
      <c r="J380" s="149">
        <v>32</v>
      </c>
      <c r="K380" s="149">
        <v>32</v>
      </c>
      <c r="L380" s="19"/>
    </row>
    <row r="381" spans="2:12" ht="18.75" customHeight="1">
      <c r="B381" s="326" t="s">
        <v>381</v>
      </c>
      <c r="C381" s="327"/>
      <c r="D381" s="149"/>
      <c r="E381" s="149"/>
      <c r="F381" s="149"/>
      <c r="G381" s="149"/>
      <c r="H381" s="149"/>
      <c r="I381" s="149">
        <v>78500</v>
      </c>
      <c r="J381" s="149">
        <v>78500</v>
      </c>
      <c r="K381" s="149">
        <v>78500</v>
      </c>
      <c r="L381" s="19"/>
    </row>
    <row r="382" spans="2:12" ht="18.75" customHeight="1">
      <c r="B382" s="326" t="s">
        <v>382</v>
      </c>
      <c r="C382" s="327"/>
      <c r="D382" s="149"/>
      <c r="E382" s="149">
        <v>127000</v>
      </c>
      <c r="F382" s="149"/>
      <c r="G382" s="149"/>
      <c r="H382" s="149"/>
      <c r="I382" s="149">
        <v>130500</v>
      </c>
      <c r="J382" s="149">
        <v>134000</v>
      </c>
      <c r="K382" s="149">
        <v>137500</v>
      </c>
      <c r="L382" s="19"/>
    </row>
    <row r="383" spans="2:12" ht="18.75" customHeight="1">
      <c r="B383" s="330" t="s">
        <v>164</v>
      </c>
      <c r="C383" s="330"/>
      <c r="D383" s="164">
        <v>5</v>
      </c>
      <c r="E383" s="164">
        <v>5</v>
      </c>
      <c r="F383" s="164"/>
      <c r="G383" s="164"/>
      <c r="H383" s="164"/>
      <c r="I383" s="164">
        <v>5</v>
      </c>
      <c r="J383" s="164">
        <v>5</v>
      </c>
      <c r="K383" s="164">
        <v>5</v>
      </c>
      <c r="L383" s="19" t="s">
        <v>119</v>
      </c>
    </row>
    <row r="384" spans="2:12" ht="18.75" customHeight="1">
      <c r="B384" s="330" t="s">
        <v>165</v>
      </c>
      <c r="C384" s="330"/>
      <c r="D384" s="164">
        <v>86000</v>
      </c>
      <c r="E384" s="164">
        <v>80728</v>
      </c>
      <c r="F384" s="164"/>
      <c r="G384" s="164"/>
      <c r="H384" s="164"/>
      <c r="I384" s="164">
        <v>21500</v>
      </c>
      <c r="J384" s="164">
        <v>21500</v>
      </c>
      <c r="K384" s="164">
        <v>21500</v>
      </c>
      <c r="L384" s="19"/>
    </row>
    <row r="385" spans="2:12" ht="18.75" customHeight="1">
      <c r="B385" s="328" t="s">
        <v>166</v>
      </c>
      <c r="C385" s="329"/>
      <c r="D385" s="164">
        <v>2920000</v>
      </c>
      <c r="E385" s="164">
        <v>2920000</v>
      </c>
      <c r="F385" s="164"/>
      <c r="G385" s="164"/>
      <c r="H385" s="164"/>
      <c r="I385" s="164">
        <v>950000</v>
      </c>
      <c r="J385" s="164">
        <v>950000</v>
      </c>
      <c r="K385" s="164">
        <v>950000</v>
      </c>
      <c r="L385" s="19"/>
    </row>
    <row r="386" spans="2:12" ht="18.75" customHeight="1">
      <c r="B386" s="330" t="s">
        <v>167</v>
      </c>
      <c r="C386" s="330"/>
      <c r="D386" s="164"/>
      <c r="E386" s="164" t="s">
        <v>168</v>
      </c>
      <c r="F386" s="164"/>
      <c r="G386" s="164"/>
      <c r="H386" s="164"/>
      <c r="I386" s="164" t="s">
        <v>168</v>
      </c>
      <c r="J386" s="164" t="s">
        <v>168</v>
      </c>
      <c r="K386" s="164" t="s">
        <v>168</v>
      </c>
      <c r="L386" s="19"/>
    </row>
    <row r="387" spans="2:12" ht="29.25" customHeight="1">
      <c r="B387" s="330" t="s">
        <v>169</v>
      </c>
      <c r="C387" s="330"/>
      <c r="D387" s="165">
        <v>1</v>
      </c>
      <c r="E387" s="165">
        <v>1</v>
      </c>
      <c r="F387" s="165"/>
      <c r="G387" s="165"/>
      <c r="H387" s="165"/>
      <c r="I387" s="165">
        <v>1</v>
      </c>
      <c r="J387" s="165">
        <v>1</v>
      </c>
      <c r="K387" s="165">
        <v>1</v>
      </c>
      <c r="L387" s="19"/>
    </row>
    <row r="388" spans="2:12" ht="30" customHeight="1">
      <c r="B388" s="330" t="s">
        <v>170</v>
      </c>
      <c r="C388" s="330"/>
      <c r="D388" s="165">
        <v>1</v>
      </c>
      <c r="E388" s="165">
        <v>1</v>
      </c>
      <c r="F388" s="165"/>
      <c r="G388" s="165"/>
      <c r="H388" s="165"/>
      <c r="I388" s="165">
        <v>1</v>
      </c>
      <c r="J388" s="165">
        <v>1</v>
      </c>
      <c r="K388" s="165">
        <v>1</v>
      </c>
      <c r="L388" s="19"/>
    </row>
    <row r="389" spans="2:12" ht="30" customHeight="1">
      <c r="B389" s="330" t="s">
        <v>171</v>
      </c>
      <c r="C389" s="330"/>
      <c r="D389" s="164">
        <v>5</v>
      </c>
      <c r="E389" s="164">
        <v>5</v>
      </c>
      <c r="F389" s="164"/>
      <c r="G389" s="164"/>
      <c r="H389" s="164"/>
      <c r="I389" s="164">
        <v>2</v>
      </c>
      <c r="J389" s="164">
        <v>2</v>
      </c>
      <c r="K389" s="164">
        <v>2</v>
      </c>
      <c r="L389" s="19"/>
    </row>
    <row r="390" spans="2:12" ht="18.75" customHeight="1">
      <c r="B390" s="330" t="s">
        <v>172</v>
      </c>
      <c r="C390" s="330"/>
      <c r="D390" s="164">
        <v>3</v>
      </c>
      <c r="E390" s="164">
        <v>3</v>
      </c>
      <c r="F390" s="164"/>
      <c r="G390" s="164"/>
      <c r="H390" s="164"/>
      <c r="I390" s="164">
        <v>2</v>
      </c>
      <c r="J390" s="164">
        <v>2</v>
      </c>
      <c r="K390" s="164">
        <v>2</v>
      </c>
      <c r="L390" s="19"/>
    </row>
    <row r="391" spans="2:12" ht="18.75" customHeight="1">
      <c r="B391" s="326" t="s">
        <v>292</v>
      </c>
      <c r="C391" s="327"/>
      <c r="D391" s="164"/>
      <c r="E391" s="164">
        <v>5</v>
      </c>
      <c r="F391" s="164"/>
      <c r="G391" s="164"/>
      <c r="H391" s="164"/>
      <c r="I391" s="164">
        <v>5</v>
      </c>
      <c r="J391" s="164">
        <v>5</v>
      </c>
      <c r="K391" s="164">
        <v>5</v>
      </c>
      <c r="L391" s="19"/>
    </row>
    <row r="392" spans="2:12">
      <c r="B392" s="65" t="s">
        <v>120</v>
      </c>
      <c r="C392" s="21"/>
      <c r="D392" s="149">
        <v>428372.98</v>
      </c>
      <c r="E392" s="149">
        <v>405599.5</v>
      </c>
      <c r="F392" s="169"/>
      <c r="G392" s="149"/>
      <c r="H392" s="149"/>
      <c r="I392" s="169">
        <v>419546.4</v>
      </c>
      <c r="J392" s="169">
        <v>419546.4</v>
      </c>
      <c r="K392" s="169">
        <v>419546.4</v>
      </c>
      <c r="L392" s="19"/>
    </row>
    <row r="393" spans="2:12">
      <c r="B393" s="16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>
      <c r="B394" s="16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>
      <c r="B395" s="11" t="s">
        <v>108</v>
      </c>
      <c r="C395" s="6" t="s">
        <v>109</v>
      </c>
      <c r="D395" s="13"/>
      <c r="E395" s="13"/>
      <c r="F395" s="5"/>
      <c r="G395" s="5"/>
      <c r="H395" s="5"/>
      <c r="I395" s="5"/>
      <c r="J395" s="5"/>
      <c r="K395" s="5"/>
      <c r="L395" s="5"/>
    </row>
    <row r="396" spans="2:12" ht="25.5">
      <c r="B396" s="11" t="s">
        <v>110</v>
      </c>
      <c r="C396" s="6">
        <v>104003</v>
      </c>
      <c r="D396" s="5"/>
      <c r="E396" s="5"/>
      <c r="F396" s="5"/>
      <c r="G396" s="5"/>
      <c r="H396" s="5"/>
      <c r="I396" s="5"/>
      <c r="J396" s="5"/>
      <c r="K396" s="5"/>
      <c r="L396" s="5"/>
    </row>
    <row r="397" spans="2:12" ht="25.5">
      <c r="B397" s="11" t="s">
        <v>111</v>
      </c>
      <c r="C397" s="6" t="s">
        <v>20</v>
      </c>
      <c r="D397" s="5"/>
      <c r="E397" s="5"/>
      <c r="F397" s="5"/>
      <c r="G397" s="5"/>
      <c r="H397" s="5"/>
      <c r="I397" s="5"/>
      <c r="J397" s="5"/>
      <c r="K397" s="5"/>
      <c r="L397" s="5"/>
    </row>
    <row r="398" spans="2:12">
      <c r="B398" s="11" t="s">
        <v>112</v>
      </c>
      <c r="C398" s="6">
        <v>1123</v>
      </c>
      <c r="D398" s="300" t="s">
        <v>113</v>
      </c>
      <c r="E398" s="300"/>
      <c r="F398" s="300"/>
      <c r="G398" s="300"/>
      <c r="H398" s="300"/>
      <c r="I398" s="300"/>
      <c r="J398" s="300"/>
      <c r="K398" s="300"/>
      <c r="L398" s="300"/>
    </row>
    <row r="399" spans="2:12" ht="25.5">
      <c r="B399" s="11" t="s">
        <v>114</v>
      </c>
      <c r="C399" s="138">
        <v>11002</v>
      </c>
      <c r="D399" s="38" t="s">
        <v>364</v>
      </c>
      <c r="E399" s="38" t="s">
        <v>365</v>
      </c>
      <c r="F399" s="61" t="s">
        <v>366</v>
      </c>
      <c r="G399" s="61" t="s">
        <v>367</v>
      </c>
      <c r="H399" s="61" t="s">
        <v>368</v>
      </c>
      <c r="I399" s="38" t="s">
        <v>369</v>
      </c>
      <c r="J399" s="38" t="s">
        <v>370</v>
      </c>
      <c r="K399" s="38" t="s">
        <v>371</v>
      </c>
      <c r="L399" s="297" t="s">
        <v>115</v>
      </c>
    </row>
    <row r="400" spans="2:12">
      <c r="B400" s="18" t="s">
        <v>24</v>
      </c>
      <c r="C400" s="59" t="s">
        <v>63</v>
      </c>
      <c r="D400" s="62"/>
      <c r="E400" s="62"/>
      <c r="F400" s="63"/>
      <c r="G400" s="63"/>
      <c r="H400" s="63"/>
      <c r="I400" s="62"/>
      <c r="J400" s="62"/>
      <c r="K400" s="62"/>
      <c r="L400" s="298"/>
    </row>
    <row r="401" spans="2:12" ht="72">
      <c r="B401" s="18" t="s">
        <v>116</v>
      </c>
      <c r="C401" s="129" t="s">
        <v>64</v>
      </c>
      <c r="D401" s="62"/>
      <c r="E401" s="62"/>
      <c r="F401" s="63"/>
      <c r="G401" s="63"/>
      <c r="H401" s="63"/>
      <c r="I401" s="62"/>
      <c r="J401" s="62"/>
      <c r="K401" s="62"/>
      <c r="L401" s="298"/>
    </row>
    <row r="402" spans="2:12">
      <c r="B402" s="18" t="s">
        <v>27</v>
      </c>
      <c r="C402" s="44" t="s">
        <v>28</v>
      </c>
      <c r="D402" s="62"/>
      <c r="E402" s="62"/>
      <c r="F402" s="63"/>
      <c r="G402" s="63"/>
      <c r="H402" s="63"/>
      <c r="I402" s="62"/>
      <c r="J402" s="62"/>
      <c r="K402" s="62"/>
      <c r="L402" s="298"/>
    </row>
    <row r="403" spans="2:12" ht="38.25">
      <c r="B403" s="6" t="s">
        <v>117</v>
      </c>
      <c r="C403" s="6" t="s">
        <v>221</v>
      </c>
      <c r="D403" s="62"/>
      <c r="E403" s="62"/>
      <c r="F403" s="63"/>
      <c r="G403" s="63"/>
      <c r="H403" s="63"/>
      <c r="I403" s="62"/>
      <c r="J403" s="62"/>
      <c r="K403" s="62"/>
      <c r="L403" s="298"/>
    </row>
    <row r="404" spans="2:12">
      <c r="B404" s="11"/>
      <c r="C404" s="150" t="s">
        <v>118</v>
      </c>
      <c r="D404" s="39"/>
      <c r="E404" s="39"/>
      <c r="F404" s="64"/>
      <c r="G404" s="64"/>
      <c r="H404" s="64"/>
      <c r="I404" s="39"/>
      <c r="J404" s="39"/>
      <c r="K404" s="39"/>
      <c r="L404" s="299"/>
    </row>
    <row r="405" spans="2:12" ht="49.5" customHeight="1">
      <c r="B405" s="324" t="s">
        <v>427</v>
      </c>
      <c r="C405" s="324"/>
      <c r="D405" s="149">
        <v>25587</v>
      </c>
      <c r="E405" s="149">
        <v>25577</v>
      </c>
      <c r="F405" s="149">
        <v>6010</v>
      </c>
      <c r="G405" s="149">
        <v>12200</v>
      </c>
      <c r="H405" s="149">
        <v>18700</v>
      </c>
      <c r="I405" s="149">
        <v>25577</v>
      </c>
      <c r="J405" s="149">
        <v>25577</v>
      </c>
      <c r="K405" s="149">
        <v>25577</v>
      </c>
      <c r="L405" s="19" t="s">
        <v>119</v>
      </c>
    </row>
    <row r="406" spans="2:12" ht="49.5" customHeight="1">
      <c r="B406" s="324" t="s">
        <v>173</v>
      </c>
      <c r="C406" s="324"/>
      <c r="D406" s="149">
        <v>100</v>
      </c>
      <c r="E406" s="149">
        <v>100</v>
      </c>
      <c r="F406" s="149"/>
      <c r="G406" s="149"/>
      <c r="H406" s="149"/>
      <c r="I406" s="149">
        <v>100</v>
      </c>
      <c r="J406" s="149">
        <v>100</v>
      </c>
      <c r="K406" s="149">
        <v>100</v>
      </c>
      <c r="L406" s="19"/>
    </row>
    <row r="407" spans="2:12" ht="39.75" customHeight="1">
      <c r="B407" s="294" t="s">
        <v>174</v>
      </c>
      <c r="C407" s="294"/>
      <c r="D407" s="149">
        <v>100</v>
      </c>
      <c r="E407" s="149">
        <v>100</v>
      </c>
      <c r="F407" s="149"/>
      <c r="G407" s="149"/>
      <c r="H407" s="149"/>
      <c r="I407" s="149">
        <v>100</v>
      </c>
      <c r="J407" s="149">
        <v>100</v>
      </c>
      <c r="K407" s="149">
        <v>100</v>
      </c>
      <c r="L407" s="19"/>
    </row>
    <row r="408" spans="2:12" ht="39" customHeight="1">
      <c r="B408" s="324" t="s">
        <v>175</v>
      </c>
      <c r="C408" s="324"/>
      <c r="D408" s="149" t="s">
        <v>168</v>
      </c>
      <c r="E408" s="149" t="s">
        <v>168</v>
      </c>
      <c r="F408" s="149"/>
      <c r="G408" s="149"/>
      <c r="H408" s="149" t="s">
        <v>168</v>
      </c>
      <c r="I408" s="149" t="s">
        <v>426</v>
      </c>
      <c r="J408" s="149" t="s">
        <v>426</v>
      </c>
      <c r="K408" s="149" t="s">
        <v>426</v>
      </c>
      <c r="L408" s="19"/>
    </row>
    <row r="409" spans="2:12" ht="49.5" customHeight="1">
      <c r="B409" s="324" t="s">
        <v>176</v>
      </c>
      <c r="C409" s="324"/>
      <c r="D409" s="149">
        <v>100</v>
      </c>
      <c r="E409" s="149">
        <v>100</v>
      </c>
      <c r="F409" s="149"/>
      <c r="G409" s="149"/>
      <c r="H409" s="149"/>
      <c r="I409" s="149">
        <v>100</v>
      </c>
      <c r="J409" s="149">
        <v>100</v>
      </c>
      <c r="K409" s="149">
        <v>100</v>
      </c>
      <c r="L409" s="19"/>
    </row>
    <row r="410" spans="2:12" ht="35.25" customHeight="1">
      <c r="B410" s="324" t="s">
        <v>177</v>
      </c>
      <c r="C410" s="324"/>
      <c r="D410" s="149">
        <v>103</v>
      </c>
      <c r="E410" s="149">
        <v>103</v>
      </c>
      <c r="F410" s="149"/>
      <c r="G410" s="149"/>
      <c r="H410" s="149"/>
      <c r="I410" s="149">
        <v>103</v>
      </c>
      <c r="J410" s="149">
        <v>103</v>
      </c>
      <c r="K410" s="149">
        <v>103</v>
      </c>
      <c r="L410" s="19"/>
    </row>
    <row r="411" spans="2:12" ht="49.5" customHeight="1">
      <c r="B411" s="325" t="s">
        <v>178</v>
      </c>
      <c r="C411" s="325"/>
      <c r="D411" s="149">
        <v>3</v>
      </c>
      <c r="E411" s="149">
        <v>3</v>
      </c>
      <c r="F411" s="149"/>
      <c r="G411" s="149"/>
      <c r="H411" s="149"/>
      <c r="I411" s="149">
        <v>3</v>
      </c>
      <c r="J411" s="149">
        <v>3</v>
      </c>
      <c r="K411" s="149">
        <v>3</v>
      </c>
      <c r="L411" s="19"/>
    </row>
    <row r="412" spans="2:12" ht="49.5" customHeight="1">
      <c r="B412" s="325" t="s">
        <v>179</v>
      </c>
      <c r="C412" s="325"/>
      <c r="D412" s="169">
        <v>8585</v>
      </c>
      <c r="E412" s="149">
        <v>8585</v>
      </c>
      <c r="F412" s="149"/>
      <c r="G412" s="149"/>
      <c r="H412" s="149"/>
      <c r="I412" s="169">
        <v>8585</v>
      </c>
      <c r="J412" s="149">
        <v>8585</v>
      </c>
      <c r="K412" s="169">
        <v>8585</v>
      </c>
      <c r="L412" s="19"/>
    </row>
    <row r="413" spans="2:12">
      <c r="B413" s="65" t="s">
        <v>120</v>
      </c>
      <c r="C413" s="21"/>
      <c r="D413" s="149">
        <v>260888</v>
      </c>
      <c r="E413" s="169">
        <v>260888</v>
      </c>
      <c r="F413" s="149">
        <v>47295.199999999997</v>
      </c>
      <c r="G413" s="149">
        <v>112321.5</v>
      </c>
      <c r="H413" s="149">
        <v>177460.8</v>
      </c>
      <c r="I413" s="149">
        <v>260888</v>
      </c>
      <c r="J413" s="169">
        <v>260888</v>
      </c>
      <c r="K413" s="149">
        <v>260888</v>
      </c>
      <c r="L413" s="19"/>
    </row>
    <row r="414" spans="2:12">
      <c r="B414" s="116"/>
      <c r="C414" s="116"/>
      <c r="D414" s="104"/>
      <c r="E414" s="127"/>
      <c r="F414" s="104"/>
      <c r="G414" s="104"/>
      <c r="H414" s="104"/>
      <c r="I414" s="130"/>
      <c r="J414" s="130"/>
      <c r="K414" s="130"/>
      <c r="L414" s="104"/>
    </row>
    <row r="416" spans="2:12">
      <c r="B416" s="15" t="s">
        <v>104</v>
      </c>
      <c r="C416" s="15" t="s">
        <v>105</v>
      </c>
    </row>
    <row r="417" spans="2:12">
      <c r="B417" s="6">
        <v>1147</v>
      </c>
      <c r="C417" s="59" t="s">
        <v>389</v>
      </c>
      <c r="D417" s="5"/>
      <c r="E417" s="5"/>
      <c r="F417" s="5"/>
      <c r="G417" s="5"/>
      <c r="H417" s="5"/>
      <c r="I417" s="5"/>
      <c r="J417" s="5"/>
      <c r="K417" s="5"/>
      <c r="L417" s="5"/>
    </row>
    <row r="418" spans="2:12">
      <c r="B418" s="131"/>
      <c r="C418" s="60"/>
      <c r="D418" s="5"/>
      <c r="E418" s="5"/>
      <c r="F418" s="5"/>
      <c r="G418" s="5"/>
      <c r="H418" s="5"/>
      <c r="I418" s="5"/>
      <c r="J418" s="5"/>
      <c r="K418" s="5"/>
      <c r="L418" s="5"/>
    </row>
    <row r="419" spans="2:12" ht="25.5">
      <c r="B419" s="17" t="s">
        <v>107</v>
      </c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>
      <c r="B420" s="11" t="s">
        <v>108</v>
      </c>
      <c r="C420" s="6" t="s">
        <v>236</v>
      </c>
      <c r="D420" s="5"/>
      <c r="E420" s="5"/>
      <c r="F420" s="5"/>
      <c r="G420" s="5"/>
      <c r="H420" s="5"/>
      <c r="I420" s="5"/>
      <c r="J420" s="5"/>
      <c r="K420" s="5"/>
      <c r="L420" s="5"/>
    </row>
    <row r="421" spans="2:12">
      <c r="B421" s="11" t="s">
        <v>108</v>
      </c>
      <c r="C421" s="6"/>
      <c r="D421" s="13"/>
      <c r="E421" s="13"/>
      <c r="F421" s="5"/>
      <c r="G421" s="5"/>
      <c r="H421" s="5"/>
      <c r="I421" s="5"/>
      <c r="J421" s="5"/>
      <c r="K421" s="5"/>
      <c r="L421" s="5"/>
    </row>
    <row r="422" spans="2:12" ht="25.5">
      <c r="B422" s="11" t="s">
        <v>110</v>
      </c>
      <c r="C422" s="6">
        <v>104003</v>
      </c>
      <c r="D422" s="5"/>
      <c r="E422" s="5"/>
      <c r="F422" s="5"/>
      <c r="G422" s="5"/>
      <c r="H422" s="5"/>
      <c r="I422" s="5"/>
      <c r="J422" s="5"/>
      <c r="K422" s="5"/>
      <c r="L422" s="5"/>
    </row>
    <row r="423" spans="2:12" ht="25.5">
      <c r="B423" s="11" t="s">
        <v>111</v>
      </c>
      <c r="C423" s="6" t="s">
        <v>20</v>
      </c>
      <c r="D423" s="5"/>
      <c r="E423" s="5"/>
      <c r="F423" s="5"/>
      <c r="G423" s="5"/>
      <c r="H423" s="5"/>
      <c r="I423" s="5"/>
      <c r="J423" s="5"/>
      <c r="K423" s="5"/>
      <c r="L423" s="5"/>
    </row>
    <row r="424" spans="2:12">
      <c r="B424" s="11" t="s">
        <v>112</v>
      </c>
      <c r="C424" s="90">
        <v>1147</v>
      </c>
      <c r="D424" s="300" t="s">
        <v>113</v>
      </c>
      <c r="E424" s="300"/>
      <c r="F424" s="300"/>
      <c r="G424" s="300"/>
      <c r="H424" s="300"/>
      <c r="I424" s="300"/>
      <c r="J424" s="300"/>
      <c r="K424" s="300"/>
      <c r="L424" s="300"/>
    </row>
    <row r="425" spans="2:12" ht="25.5">
      <c r="B425" s="11" t="s">
        <v>114</v>
      </c>
      <c r="C425" s="139">
        <v>11001</v>
      </c>
      <c r="D425" s="38" t="s">
        <v>364</v>
      </c>
      <c r="E425" s="38" t="s">
        <v>365</v>
      </c>
      <c r="F425" s="61" t="s">
        <v>366</v>
      </c>
      <c r="G425" s="61" t="s">
        <v>367</v>
      </c>
      <c r="H425" s="61" t="s">
        <v>368</v>
      </c>
      <c r="I425" s="38" t="s">
        <v>369</v>
      </c>
      <c r="J425" s="38" t="s">
        <v>370</v>
      </c>
      <c r="K425" s="38" t="s">
        <v>371</v>
      </c>
      <c r="L425" s="297" t="s">
        <v>115</v>
      </c>
    </row>
    <row r="426" spans="2:12">
      <c r="B426" s="18" t="s">
        <v>24</v>
      </c>
      <c r="C426" s="132" t="s">
        <v>390</v>
      </c>
      <c r="D426" s="62"/>
      <c r="E426" s="62"/>
      <c r="F426" s="63"/>
      <c r="G426" s="63"/>
      <c r="H426" s="63"/>
      <c r="I426" s="62"/>
      <c r="J426" s="62"/>
      <c r="K426" s="62"/>
      <c r="L426" s="298"/>
    </row>
    <row r="427" spans="2:12" ht="41.25" customHeight="1">
      <c r="B427" s="18" t="s">
        <v>116</v>
      </c>
      <c r="C427" s="132" t="s">
        <v>391</v>
      </c>
      <c r="D427" s="62"/>
      <c r="E427" s="62"/>
      <c r="F427" s="63"/>
      <c r="G427" s="63"/>
      <c r="H427" s="63"/>
      <c r="I427" s="62"/>
      <c r="J427" s="62"/>
      <c r="K427" s="62"/>
      <c r="L427" s="298"/>
    </row>
    <row r="428" spans="2:12">
      <c r="B428" s="18" t="s">
        <v>27</v>
      </c>
      <c r="C428" s="6" t="s">
        <v>29</v>
      </c>
      <c r="D428" s="62"/>
      <c r="E428" s="62"/>
      <c r="F428" s="63"/>
      <c r="G428" s="63"/>
      <c r="H428" s="63"/>
      <c r="I428" s="62"/>
      <c r="J428" s="62"/>
      <c r="K428" s="62"/>
      <c r="L428" s="298"/>
    </row>
    <row r="429" spans="2:12" ht="38.25">
      <c r="B429" s="6" t="s">
        <v>117</v>
      </c>
      <c r="C429" s="132" t="s">
        <v>221</v>
      </c>
      <c r="D429" s="62"/>
      <c r="E429" s="62"/>
      <c r="F429" s="63"/>
      <c r="G429" s="63"/>
      <c r="H429" s="63"/>
      <c r="I429" s="62"/>
      <c r="J429" s="62"/>
      <c r="K429" s="62"/>
      <c r="L429" s="298"/>
    </row>
    <row r="430" spans="2:12">
      <c r="B430" s="96"/>
      <c r="C430" s="97" t="s">
        <v>118</v>
      </c>
      <c r="D430" s="62"/>
      <c r="E430" s="62"/>
      <c r="F430" s="63"/>
      <c r="G430" s="63"/>
      <c r="H430" s="63"/>
      <c r="I430" s="62"/>
      <c r="J430" s="62"/>
      <c r="K430" s="62"/>
      <c r="L430" s="298"/>
    </row>
    <row r="431" spans="2:12" ht="24.75" customHeight="1">
      <c r="B431" s="358" t="s">
        <v>402</v>
      </c>
      <c r="C431" s="359"/>
      <c r="D431" s="169">
        <v>4324339</v>
      </c>
      <c r="E431" s="169">
        <v>4450000</v>
      </c>
      <c r="F431" s="169"/>
      <c r="G431" s="169"/>
      <c r="H431" s="169"/>
      <c r="I431" s="169">
        <v>4480000</v>
      </c>
      <c r="J431" s="169">
        <v>4500000</v>
      </c>
      <c r="K431" s="169">
        <v>4500000</v>
      </c>
      <c r="L431" s="19" t="s">
        <v>119</v>
      </c>
    </row>
    <row r="432" spans="2:12" ht="24.75" customHeight="1">
      <c r="B432" s="358" t="s">
        <v>403</v>
      </c>
      <c r="C432" s="359"/>
      <c r="D432" s="169">
        <v>325000</v>
      </c>
      <c r="E432" s="169">
        <v>280000</v>
      </c>
      <c r="F432" s="169"/>
      <c r="G432" s="169"/>
      <c r="H432" s="169"/>
      <c r="I432" s="169">
        <v>280000</v>
      </c>
      <c r="J432" s="169">
        <v>280000</v>
      </c>
      <c r="K432" s="169">
        <v>280000</v>
      </c>
      <c r="L432" s="19"/>
    </row>
    <row r="433" spans="2:12" ht="24.75" customHeight="1">
      <c r="B433" s="358" t="s">
        <v>404</v>
      </c>
      <c r="C433" s="359"/>
      <c r="D433" s="169">
        <v>4400</v>
      </c>
      <c r="E433" s="169">
        <v>4400</v>
      </c>
      <c r="F433" s="169"/>
      <c r="G433" s="169"/>
      <c r="H433" s="169"/>
      <c r="I433" s="169">
        <v>4400</v>
      </c>
      <c r="J433" s="169">
        <v>4400</v>
      </c>
      <c r="K433" s="169">
        <v>4400</v>
      </c>
      <c r="L433" s="19"/>
    </row>
    <row r="434" spans="2:12" ht="24.75" customHeight="1">
      <c r="B434" s="358" t="s">
        <v>405</v>
      </c>
      <c r="C434" s="359"/>
      <c r="D434" s="169">
        <v>25100</v>
      </c>
      <c r="E434" s="169">
        <v>21500</v>
      </c>
      <c r="F434" s="169"/>
      <c r="G434" s="169"/>
      <c r="H434" s="169"/>
      <c r="I434" s="169">
        <v>22000</v>
      </c>
      <c r="J434" s="169">
        <v>22000</v>
      </c>
      <c r="K434" s="169">
        <v>22000</v>
      </c>
      <c r="L434" s="19"/>
    </row>
    <row r="435" spans="2:12" ht="24.75" customHeight="1">
      <c r="B435" s="358" t="s">
        <v>406</v>
      </c>
      <c r="C435" s="359"/>
      <c r="D435" s="169">
        <v>54722</v>
      </c>
      <c r="E435" s="169">
        <v>50000</v>
      </c>
      <c r="F435" s="169"/>
      <c r="G435" s="169"/>
      <c r="H435" s="169"/>
      <c r="I435" s="169">
        <v>52000</v>
      </c>
      <c r="J435" s="169">
        <v>52000</v>
      </c>
      <c r="K435" s="169">
        <v>52000</v>
      </c>
      <c r="L435" s="19"/>
    </row>
    <row r="436" spans="2:12" ht="24.75" customHeight="1">
      <c r="B436" s="358" t="s">
        <v>407</v>
      </c>
      <c r="C436" s="359"/>
      <c r="D436" s="169">
        <v>655</v>
      </c>
      <c r="E436" s="169">
        <v>450</v>
      </c>
      <c r="F436" s="169"/>
      <c r="G436" s="169"/>
      <c r="H436" s="169"/>
      <c r="I436" s="169">
        <v>500</v>
      </c>
      <c r="J436" s="169">
        <v>500</v>
      </c>
      <c r="K436" s="169">
        <v>550</v>
      </c>
      <c r="L436" s="19"/>
    </row>
    <row r="437" spans="2:12" ht="24.75" customHeight="1">
      <c r="B437" s="358" t="s">
        <v>408</v>
      </c>
      <c r="C437" s="359"/>
      <c r="D437" s="169">
        <v>39</v>
      </c>
      <c r="E437" s="169">
        <v>30</v>
      </c>
      <c r="F437" s="169"/>
      <c r="G437" s="169"/>
      <c r="H437" s="169"/>
      <c r="I437" s="169">
        <v>30</v>
      </c>
      <c r="J437" s="169">
        <v>30</v>
      </c>
      <c r="K437" s="169">
        <v>30</v>
      </c>
      <c r="L437" s="19"/>
    </row>
    <row r="438" spans="2:12" ht="24.75" customHeight="1">
      <c r="B438" s="358" t="s">
        <v>409</v>
      </c>
      <c r="C438" s="359"/>
      <c r="D438" s="169">
        <v>15</v>
      </c>
      <c r="E438" s="169">
        <v>15</v>
      </c>
      <c r="F438" s="169"/>
      <c r="G438" s="169"/>
      <c r="H438" s="169"/>
      <c r="I438" s="169">
        <v>15</v>
      </c>
      <c r="J438" s="169">
        <v>15</v>
      </c>
      <c r="K438" s="169">
        <v>15</v>
      </c>
      <c r="L438" s="19"/>
    </row>
    <row r="439" spans="2:12" ht="24.75" customHeight="1">
      <c r="B439" s="358" t="s">
        <v>410</v>
      </c>
      <c r="C439" s="359"/>
      <c r="D439" s="169">
        <v>9</v>
      </c>
      <c r="E439" s="169">
        <v>5</v>
      </c>
      <c r="F439" s="169"/>
      <c r="G439" s="169"/>
      <c r="H439" s="169"/>
      <c r="I439" s="169">
        <v>5</v>
      </c>
      <c r="J439" s="169">
        <v>5</v>
      </c>
      <c r="K439" s="169">
        <v>5</v>
      </c>
      <c r="L439" s="19"/>
    </row>
    <row r="440" spans="2:12" ht="24.75" customHeight="1">
      <c r="B440" s="358" t="s">
        <v>411</v>
      </c>
      <c r="C440" s="359"/>
      <c r="D440" s="169">
        <v>115000</v>
      </c>
      <c r="E440" s="169">
        <v>120000</v>
      </c>
      <c r="F440" s="169"/>
      <c r="G440" s="169"/>
      <c r="H440" s="169"/>
      <c r="I440" s="169">
        <v>120000</v>
      </c>
      <c r="J440" s="169">
        <v>120000</v>
      </c>
      <c r="K440" s="169">
        <v>120000</v>
      </c>
      <c r="L440" s="19"/>
    </row>
    <row r="441" spans="2:12" ht="24.75" customHeight="1">
      <c r="B441" s="358" t="s">
        <v>412</v>
      </c>
      <c r="C441" s="359"/>
      <c r="D441" s="169">
        <v>406</v>
      </c>
      <c r="E441" s="169">
        <v>200</v>
      </c>
      <c r="F441" s="169"/>
      <c r="G441" s="169"/>
      <c r="H441" s="169"/>
      <c r="I441" s="169">
        <v>200</v>
      </c>
      <c r="J441" s="169">
        <v>200</v>
      </c>
      <c r="K441" s="169">
        <v>200</v>
      </c>
      <c r="L441" s="19"/>
    </row>
    <row r="442" spans="2:12" ht="24.75" customHeight="1">
      <c r="B442" s="358" t="s">
        <v>413</v>
      </c>
      <c r="C442" s="359"/>
      <c r="D442" s="169">
        <v>218371</v>
      </c>
      <c r="E442" s="169">
        <v>230000</v>
      </c>
      <c r="F442" s="169"/>
      <c r="G442" s="169"/>
      <c r="H442" s="169"/>
      <c r="I442" s="169">
        <v>240000</v>
      </c>
      <c r="J442" s="169">
        <v>240000</v>
      </c>
      <c r="K442" s="169">
        <v>240000</v>
      </c>
      <c r="L442" s="19"/>
    </row>
    <row r="443" spans="2:12" ht="24.75" customHeight="1">
      <c r="B443" s="358" t="s">
        <v>414</v>
      </c>
      <c r="C443" s="359"/>
      <c r="D443" s="169">
        <v>100000</v>
      </c>
      <c r="E443" s="169">
        <v>100000</v>
      </c>
      <c r="F443" s="169"/>
      <c r="G443" s="169"/>
      <c r="H443" s="169"/>
      <c r="I443" s="169">
        <v>100000</v>
      </c>
      <c r="J443" s="169">
        <v>100000</v>
      </c>
      <c r="K443" s="169">
        <v>100000</v>
      </c>
      <c r="L443" s="19"/>
    </row>
    <row r="444" spans="2:12" ht="24.75" customHeight="1">
      <c r="B444" s="358" t="s">
        <v>415</v>
      </c>
      <c r="C444" s="359"/>
      <c r="D444" s="169">
        <v>15</v>
      </c>
      <c r="E444" s="169">
        <v>25</v>
      </c>
      <c r="F444" s="169"/>
      <c r="G444" s="169"/>
      <c r="H444" s="169"/>
      <c r="I444" s="169">
        <v>25</v>
      </c>
      <c r="J444" s="169">
        <v>25</v>
      </c>
      <c r="K444" s="169">
        <v>25</v>
      </c>
      <c r="L444" s="19"/>
    </row>
    <row r="445" spans="2:12" ht="24.75" customHeight="1">
      <c r="B445" s="358" t="s">
        <v>416</v>
      </c>
      <c r="C445" s="359"/>
      <c r="D445" s="169">
        <v>21490</v>
      </c>
      <c r="E445" s="169">
        <v>22000</v>
      </c>
      <c r="F445" s="169"/>
      <c r="G445" s="169"/>
      <c r="H445" s="169"/>
      <c r="I445" s="169">
        <v>22000</v>
      </c>
      <c r="J445" s="169">
        <v>22000</v>
      </c>
      <c r="K445" s="169">
        <v>22000</v>
      </c>
      <c r="L445" s="19"/>
    </row>
    <row r="446" spans="2:12" ht="24.75" customHeight="1">
      <c r="B446" s="358" t="s">
        <v>417</v>
      </c>
      <c r="C446" s="359"/>
      <c r="D446" s="169">
        <v>21030</v>
      </c>
      <c r="E446" s="169">
        <v>22000</v>
      </c>
      <c r="F446" s="169"/>
      <c r="G446" s="169"/>
      <c r="H446" s="169"/>
      <c r="I446" s="169">
        <v>22000</v>
      </c>
      <c r="J446" s="169">
        <v>22000</v>
      </c>
      <c r="K446" s="169">
        <v>22000</v>
      </c>
      <c r="L446" s="19"/>
    </row>
    <row r="447" spans="2:12" ht="24.75" customHeight="1">
      <c r="B447" s="358" t="s">
        <v>418</v>
      </c>
      <c r="C447" s="359"/>
      <c r="D447" s="169">
        <v>4165</v>
      </c>
      <c r="E447" s="169">
        <v>4200</v>
      </c>
      <c r="F447" s="169"/>
      <c r="G447" s="169"/>
      <c r="H447" s="169"/>
      <c r="I447" s="169">
        <v>4200</v>
      </c>
      <c r="J447" s="169">
        <v>4200</v>
      </c>
      <c r="K447" s="169">
        <v>4200</v>
      </c>
      <c r="L447" s="19"/>
    </row>
    <row r="448" spans="2:12" ht="24.75" customHeight="1">
      <c r="B448" s="358" t="s">
        <v>419</v>
      </c>
      <c r="C448" s="359"/>
      <c r="D448" s="169"/>
      <c r="E448" s="169"/>
      <c r="F448" s="169"/>
      <c r="G448" s="169"/>
      <c r="H448" s="169"/>
      <c r="I448" s="169"/>
      <c r="J448" s="169"/>
      <c r="K448" s="169"/>
      <c r="L448" s="19"/>
    </row>
    <row r="449" spans="2:12">
      <c r="B449" s="133" t="s">
        <v>120</v>
      </c>
      <c r="C449" s="113"/>
      <c r="D449" s="169">
        <v>591622.1</v>
      </c>
      <c r="E449" s="169">
        <v>596130</v>
      </c>
      <c r="F449" s="169"/>
      <c r="G449" s="169"/>
      <c r="H449" s="169"/>
      <c r="I449" s="169">
        <v>596130</v>
      </c>
      <c r="J449" s="169">
        <v>596130</v>
      </c>
      <c r="K449" s="169">
        <v>596130</v>
      </c>
      <c r="L449" s="19"/>
    </row>
    <row r="450" spans="2:12">
      <c r="B450" s="116"/>
      <c r="C450" s="103"/>
      <c r="D450" s="134"/>
      <c r="E450" s="134"/>
      <c r="F450" s="134"/>
      <c r="G450" s="134"/>
      <c r="H450" s="134"/>
      <c r="I450" s="134"/>
      <c r="J450" s="134"/>
      <c r="K450" s="134"/>
      <c r="L450" s="104"/>
    </row>
    <row r="451" spans="2:12">
      <c r="B451" s="15" t="s">
        <v>104</v>
      </c>
      <c r="C451" s="15" t="s">
        <v>105</v>
      </c>
    </row>
    <row r="452" spans="2:12" ht="36">
      <c r="B452" s="6">
        <v>1149</v>
      </c>
      <c r="C452" s="59" t="s">
        <v>240</v>
      </c>
      <c r="D452" s="5"/>
      <c r="E452" s="5"/>
      <c r="F452" s="5"/>
      <c r="G452" s="5"/>
      <c r="H452" s="5"/>
      <c r="I452" s="5"/>
      <c r="J452" s="5"/>
      <c r="K452" s="5"/>
      <c r="L452" s="5"/>
    </row>
    <row r="453" spans="2:12">
      <c r="B453" s="131"/>
      <c r="C453" s="60"/>
      <c r="D453" s="5"/>
      <c r="E453" s="5"/>
      <c r="F453" s="5"/>
      <c r="G453" s="5"/>
      <c r="H453" s="5"/>
      <c r="I453" s="5"/>
      <c r="J453" s="5"/>
      <c r="K453" s="5"/>
      <c r="L453" s="5"/>
    </row>
    <row r="454" spans="2:12" ht="25.5">
      <c r="B454" s="17" t="s">
        <v>107</v>
      </c>
      <c r="C454" s="5"/>
      <c r="D454" s="5"/>
      <c r="E454" s="5"/>
      <c r="F454" s="5"/>
      <c r="G454" s="5"/>
      <c r="H454" s="5"/>
      <c r="I454" s="5"/>
      <c r="J454" s="5"/>
      <c r="K454" s="5"/>
      <c r="L454" s="5"/>
    </row>
    <row r="455" spans="2:12">
      <c r="B455" s="11" t="s">
        <v>108</v>
      </c>
      <c r="C455" s="6" t="s">
        <v>236</v>
      </c>
      <c r="D455" s="5"/>
      <c r="E455" s="5"/>
      <c r="F455" s="5"/>
      <c r="G455" s="5"/>
      <c r="H455" s="5"/>
      <c r="I455" s="5"/>
      <c r="J455" s="5"/>
      <c r="K455" s="5"/>
      <c r="L455" s="5"/>
    </row>
    <row r="456" spans="2:12">
      <c r="B456" s="11" t="s">
        <v>108</v>
      </c>
      <c r="C456" s="6"/>
      <c r="D456" s="13"/>
      <c r="E456" s="13"/>
      <c r="F456" s="5"/>
      <c r="G456" s="5"/>
      <c r="H456" s="5"/>
      <c r="I456" s="5"/>
      <c r="J456" s="5"/>
      <c r="K456" s="5"/>
      <c r="L456" s="5"/>
    </row>
    <row r="457" spans="2:12" ht="25.5">
      <c r="B457" s="11" t="s">
        <v>110</v>
      </c>
      <c r="C457" s="6">
        <v>104003</v>
      </c>
      <c r="D457" s="5"/>
      <c r="E457" s="5"/>
      <c r="F457" s="5"/>
      <c r="G457" s="5"/>
      <c r="H457" s="5"/>
      <c r="I457" s="5"/>
      <c r="J457" s="5"/>
      <c r="K457" s="5"/>
      <c r="L457" s="5"/>
    </row>
    <row r="458" spans="2:12" ht="25.5">
      <c r="B458" s="11" t="s">
        <v>111</v>
      </c>
      <c r="C458" s="6" t="s">
        <v>20</v>
      </c>
      <c r="D458" s="5"/>
      <c r="E458" s="5"/>
      <c r="F458" s="5"/>
      <c r="G458" s="5"/>
      <c r="H458" s="5"/>
      <c r="I458" s="5"/>
      <c r="J458" s="5"/>
      <c r="K458" s="5"/>
      <c r="L458" s="5"/>
    </row>
    <row r="459" spans="2:12">
      <c r="B459" s="11" t="s">
        <v>112</v>
      </c>
      <c r="C459" s="90">
        <v>1149</v>
      </c>
      <c r="D459" s="300" t="s">
        <v>113</v>
      </c>
      <c r="E459" s="300"/>
      <c r="F459" s="300"/>
      <c r="G459" s="300"/>
      <c r="H459" s="300"/>
      <c r="I459" s="300"/>
      <c r="J459" s="300"/>
      <c r="K459" s="300"/>
      <c r="L459" s="300"/>
    </row>
    <row r="460" spans="2:12" ht="25.5">
      <c r="B460" s="11" t="s">
        <v>114</v>
      </c>
      <c r="C460" s="139">
        <v>11001</v>
      </c>
      <c r="D460" s="38" t="s">
        <v>364</v>
      </c>
      <c r="E460" s="38" t="s">
        <v>365</v>
      </c>
      <c r="F460" s="61" t="s">
        <v>366</v>
      </c>
      <c r="G460" s="61" t="s">
        <v>367</v>
      </c>
      <c r="H460" s="61" t="s">
        <v>368</v>
      </c>
      <c r="I460" s="38" t="s">
        <v>369</v>
      </c>
      <c r="J460" s="38" t="s">
        <v>370</v>
      </c>
      <c r="K460" s="38" t="s">
        <v>371</v>
      </c>
      <c r="L460" s="297" t="s">
        <v>115</v>
      </c>
    </row>
    <row r="461" spans="2:12" ht="24">
      <c r="B461" s="18" t="s">
        <v>24</v>
      </c>
      <c r="C461" s="94" t="s">
        <v>222</v>
      </c>
      <c r="D461" s="62"/>
      <c r="E461" s="62"/>
      <c r="F461" s="63"/>
      <c r="G461" s="63"/>
      <c r="H461" s="63"/>
      <c r="I461" s="62"/>
      <c r="J461" s="62"/>
      <c r="K461" s="62"/>
      <c r="L461" s="298"/>
    </row>
    <row r="462" spans="2:12" ht="24">
      <c r="B462" s="18" t="s">
        <v>116</v>
      </c>
      <c r="C462" s="94" t="s">
        <v>180</v>
      </c>
      <c r="D462" s="62"/>
      <c r="E462" s="62"/>
      <c r="F462" s="63"/>
      <c r="G462" s="63"/>
      <c r="H462" s="63"/>
      <c r="I462" s="62"/>
      <c r="J462" s="62"/>
      <c r="K462" s="62"/>
      <c r="L462" s="298"/>
    </row>
    <row r="463" spans="2:12">
      <c r="B463" s="18" t="s">
        <v>27</v>
      </c>
      <c r="C463" s="6" t="s">
        <v>29</v>
      </c>
      <c r="D463" s="62"/>
      <c r="E463" s="62"/>
      <c r="F463" s="63"/>
      <c r="G463" s="63"/>
      <c r="H463" s="63"/>
      <c r="I463" s="62"/>
      <c r="J463" s="62"/>
      <c r="K463" s="62"/>
      <c r="L463" s="298"/>
    </row>
    <row r="464" spans="2:12" ht="38.25">
      <c r="B464" s="6" t="s">
        <v>117</v>
      </c>
      <c r="C464" s="132" t="s">
        <v>221</v>
      </c>
      <c r="D464" s="62"/>
      <c r="E464" s="62"/>
      <c r="F464" s="63"/>
      <c r="G464" s="63"/>
      <c r="H464" s="63"/>
      <c r="I464" s="62"/>
      <c r="J464" s="62"/>
      <c r="K464" s="62"/>
      <c r="L464" s="298"/>
    </row>
    <row r="465" spans="2:12">
      <c r="B465" s="96"/>
      <c r="C465" s="97" t="s">
        <v>118</v>
      </c>
      <c r="D465" s="62"/>
      <c r="E465" s="62"/>
      <c r="F465" s="63"/>
      <c r="G465" s="63"/>
      <c r="H465" s="63"/>
      <c r="I465" s="62"/>
      <c r="J465" s="62"/>
      <c r="K465" s="62"/>
      <c r="L465" s="298"/>
    </row>
    <row r="466" spans="2:12" ht="24.75" customHeight="1">
      <c r="B466" s="304" t="s">
        <v>181</v>
      </c>
      <c r="C466" s="304"/>
      <c r="D466" s="169">
        <v>79</v>
      </c>
      <c r="E466" s="169">
        <v>78</v>
      </c>
      <c r="F466" s="169">
        <v>15</v>
      </c>
      <c r="G466" s="169">
        <v>31</v>
      </c>
      <c r="H466" s="169">
        <v>43</v>
      </c>
      <c r="I466" s="169">
        <v>78</v>
      </c>
      <c r="J466" s="169">
        <v>78</v>
      </c>
      <c r="K466" s="169">
        <v>78</v>
      </c>
      <c r="L466" s="19" t="s">
        <v>119</v>
      </c>
    </row>
    <row r="467" spans="2:12" ht="24.75" customHeight="1">
      <c r="B467" s="304" t="s">
        <v>182</v>
      </c>
      <c r="C467" s="304"/>
      <c r="D467" s="149">
        <v>2525</v>
      </c>
      <c r="E467" s="149">
        <v>2525</v>
      </c>
      <c r="F467" s="149">
        <v>390</v>
      </c>
      <c r="G467" s="149">
        <v>975</v>
      </c>
      <c r="H467" s="149">
        <v>1550</v>
      </c>
      <c r="I467" s="149">
        <v>2525</v>
      </c>
      <c r="J467" s="149">
        <v>2525</v>
      </c>
      <c r="K467" s="149">
        <v>2525</v>
      </c>
      <c r="L467" s="19"/>
    </row>
    <row r="468" spans="2:12" ht="24.75" customHeight="1">
      <c r="B468" s="304" t="s">
        <v>183</v>
      </c>
      <c r="C468" s="304"/>
      <c r="D468" s="169">
        <v>42</v>
      </c>
      <c r="E468" s="169">
        <v>62</v>
      </c>
      <c r="F468" s="149">
        <v>22</v>
      </c>
      <c r="G468" s="149">
        <v>32</v>
      </c>
      <c r="H468" s="149">
        <v>42</v>
      </c>
      <c r="I468" s="149">
        <v>42</v>
      </c>
      <c r="J468" s="149">
        <v>42</v>
      </c>
      <c r="K468" s="149">
        <v>42</v>
      </c>
      <c r="L468" s="19"/>
    </row>
    <row r="469" spans="2:12" ht="24.75" customHeight="1">
      <c r="B469" s="304" t="s">
        <v>184</v>
      </c>
      <c r="C469" s="304"/>
      <c r="D469" s="149">
        <v>79</v>
      </c>
      <c r="E469" s="149">
        <v>78</v>
      </c>
      <c r="F469" s="149">
        <v>15</v>
      </c>
      <c r="G469" s="149">
        <v>31</v>
      </c>
      <c r="H469" s="149">
        <v>43</v>
      </c>
      <c r="I469" s="149">
        <v>78</v>
      </c>
      <c r="J469" s="149">
        <v>78</v>
      </c>
      <c r="K469" s="149">
        <v>78</v>
      </c>
      <c r="L469" s="19"/>
    </row>
    <row r="470" spans="2:12" ht="24.75" customHeight="1">
      <c r="B470" s="304" t="s">
        <v>185</v>
      </c>
      <c r="C470" s="304"/>
      <c r="D470" s="169">
        <v>89.2</v>
      </c>
      <c r="E470" s="169">
        <v>90</v>
      </c>
      <c r="F470" s="169">
        <v>90</v>
      </c>
      <c r="G470" s="169">
        <v>90</v>
      </c>
      <c r="H470" s="169">
        <v>90</v>
      </c>
      <c r="I470" s="169">
        <v>90</v>
      </c>
      <c r="J470" s="169">
        <v>90</v>
      </c>
      <c r="K470" s="169">
        <v>90</v>
      </c>
      <c r="L470" s="19"/>
    </row>
    <row r="471" spans="2:12" ht="24.75" customHeight="1">
      <c r="B471" s="304" t="s">
        <v>186</v>
      </c>
      <c r="C471" s="304"/>
      <c r="D471" s="149">
        <v>72</v>
      </c>
      <c r="E471" s="149">
        <v>72</v>
      </c>
      <c r="F471" s="149">
        <v>50</v>
      </c>
      <c r="G471" s="149">
        <v>50</v>
      </c>
      <c r="H471" s="149">
        <v>50</v>
      </c>
      <c r="I471" s="149">
        <v>50</v>
      </c>
      <c r="J471" s="149">
        <v>50</v>
      </c>
      <c r="K471" s="149">
        <v>50</v>
      </c>
      <c r="L471" s="19"/>
    </row>
    <row r="472" spans="2:12" ht="24.75" customHeight="1">
      <c r="B472" s="305" t="s">
        <v>271</v>
      </c>
      <c r="C472" s="305"/>
      <c r="D472" s="202">
        <v>1741</v>
      </c>
      <c r="E472" s="202">
        <v>1741</v>
      </c>
      <c r="F472" s="202"/>
      <c r="G472" s="202"/>
      <c r="H472" s="202"/>
      <c r="I472" s="202">
        <v>1786</v>
      </c>
      <c r="J472" s="202">
        <v>1786</v>
      </c>
      <c r="K472" s="202">
        <v>1786</v>
      </c>
      <c r="L472" s="19"/>
    </row>
    <row r="473" spans="2:12" ht="24.75" customHeight="1">
      <c r="B473" s="305" t="s">
        <v>272</v>
      </c>
      <c r="C473" s="305"/>
      <c r="D473" s="149">
        <v>1719</v>
      </c>
      <c r="E473" s="149">
        <v>1719</v>
      </c>
      <c r="F473" s="149"/>
      <c r="G473" s="149"/>
      <c r="H473" s="149"/>
      <c r="I473" s="149">
        <v>1775</v>
      </c>
      <c r="J473" s="149">
        <v>1775</v>
      </c>
      <c r="K473" s="149">
        <v>1775</v>
      </c>
      <c r="L473" s="19"/>
    </row>
    <row r="474" spans="2:12">
      <c r="B474" s="133" t="s">
        <v>120</v>
      </c>
      <c r="C474" s="113"/>
      <c r="D474" s="169">
        <v>313464.59999999998</v>
      </c>
      <c r="E474" s="169">
        <v>313464.59999999998</v>
      </c>
      <c r="F474" s="169">
        <v>44884.76</v>
      </c>
      <c r="G474" s="169">
        <v>112211.9</v>
      </c>
      <c r="H474" s="169">
        <v>179539.04</v>
      </c>
      <c r="I474" s="169">
        <v>224423.8</v>
      </c>
      <c r="J474" s="169">
        <v>224423.8</v>
      </c>
      <c r="K474" s="169">
        <v>224423.8</v>
      </c>
      <c r="L474" s="19"/>
    </row>
    <row r="475" spans="2:12">
      <c r="B475" s="116"/>
      <c r="C475" s="103"/>
      <c r="D475" s="134"/>
      <c r="E475" s="134"/>
      <c r="F475" s="134"/>
      <c r="G475" s="134"/>
      <c r="H475" s="134"/>
      <c r="I475" s="134"/>
      <c r="J475" s="134"/>
      <c r="K475" s="134"/>
      <c r="L475" s="104"/>
    </row>
    <row r="476" spans="2:12">
      <c r="B476" s="103"/>
      <c r="C476" s="135"/>
      <c r="D476" s="104"/>
      <c r="E476" s="104"/>
      <c r="F476" s="104"/>
      <c r="G476" s="104"/>
      <c r="H476" s="104"/>
      <c r="I476" s="104"/>
      <c r="J476" s="104"/>
      <c r="K476" s="104"/>
      <c r="L476" s="104"/>
    </row>
    <row r="477" spans="2:12">
      <c r="B477" s="11" t="s">
        <v>108</v>
      </c>
      <c r="C477" s="6" t="s">
        <v>236</v>
      </c>
      <c r="D477" s="13"/>
      <c r="E477" s="13"/>
      <c r="F477" s="5"/>
      <c r="G477" s="5"/>
      <c r="H477" s="5"/>
      <c r="I477" s="5"/>
      <c r="J477" s="5"/>
      <c r="K477" s="5"/>
      <c r="L477" s="5"/>
    </row>
    <row r="478" spans="2:12" ht="25.5">
      <c r="B478" s="11" t="s">
        <v>110</v>
      </c>
      <c r="C478" s="6">
        <v>104003</v>
      </c>
      <c r="D478" s="5"/>
      <c r="E478" s="5"/>
      <c r="F478" s="5"/>
      <c r="G478" s="5"/>
      <c r="H478" s="5"/>
      <c r="I478" s="5"/>
      <c r="J478" s="5"/>
      <c r="K478" s="5"/>
      <c r="L478" s="5"/>
    </row>
    <row r="479" spans="2:12" ht="25.5">
      <c r="B479" s="11" t="s">
        <v>111</v>
      </c>
      <c r="C479" s="6" t="s">
        <v>20</v>
      </c>
      <c r="D479" s="5"/>
      <c r="E479" s="5"/>
      <c r="F479" s="5"/>
      <c r="G479" s="5"/>
      <c r="H479" s="5"/>
      <c r="I479" s="5"/>
      <c r="J479" s="5"/>
      <c r="K479" s="5"/>
      <c r="L479" s="5"/>
    </row>
    <row r="480" spans="2:12">
      <c r="B480" s="11" t="s">
        <v>112</v>
      </c>
      <c r="C480" s="90">
        <v>1149</v>
      </c>
      <c r="D480" s="300" t="s">
        <v>113</v>
      </c>
      <c r="E480" s="300"/>
      <c r="F480" s="300"/>
      <c r="G480" s="300"/>
      <c r="H480" s="300"/>
      <c r="I480" s="300"/>
      <c r="J480" s="300"/>
      <c r="K480" s="300"/>
      <c r="L480" s="300"/>
    </row>
    <row r="481" spans="2:12" ht="25.5">
      <c r="B481" s="11" t="s">
        <v>114</v>
      </c>
      <c r="C481" s="139">
        <v>11002</v>
      </c>
      <c r="D481" s="38" t="s">
        <v>364</v>
      </c>
      <c r="E481" s="38" t="s">
        <v>365</v>
      </c>
      <c r="F481" s="61" t="s">
        <v>366</v>
      </c>
      <c r="G481" s="61" t="s">
        <v>367</v>
      </c>
      <c r="H481" s="61" t="s">
        <v>368</v>
      </c>
      <c r="I481" s="38" t="s">
        <v>369</v>
      </c>
      <c r="J481" s="38" t="s">
        <v>370</v>
      </c>
      <c r="K481" s="38" t="s">
        <v>371</v>
      </c>
      <c r="L481" s="297" t="s">
        <v>115</v>
      </c>
    </row>
    <row r="482" spans="2:12" ht="64.5">
      <c r="B482" s="18" t="s">
        <v>24</v>
      </c>
      <c r="C482" s="136" t="s">
        <v>326</v>
      </c>
      <c r="D482" s="62"/>
      <c r="E482" s="62"/>
      <c r="F482" s="63"/>
      <c r="G482" s="63"/>
      <c r="H482" s="63"/>
      <c r="I482" s="62"/>
      <c r="J482" s="62"/>
      <c r="K482" s="62"/>
      <c r="L482" s="298"/>
    </row>
    <row r="483" spans="2:12" ht="63.75">
      <c r="B483" s="18" t="s">
        <v>116</v>
      </c>
      <c r="C483" s="89" t="s">
        <v>327</v>
      </c>
      <c r="D483" s="62"/>
      <c r="E483" s="62"/>
      <c r="F483" s="63"/>
      <c r="G483" s="63"/>
      <c r="H483" s="63"/>
      <c r="I483" s="62"/>
      <c r="J483" s="62"/>
      <c r="K483" s="62"/>
      <c r="L483" s="298"/>
    </row>
    <row r="484" spans="2:12">
      <c r="B484" s="18" t="s">
        <v>27</v>
      </c>
      <c r="C484" s="6" t="s">
        <v>29</v>
      </c>
      <c r="D484" s="62"/>
      <c r="E484" s="62"/>
      <c r="F484" s="63"/>
      <c r="G484" s="63"/>
      <c r="H484" s="63"/>
      <c r="I484" s="62"/>
      <c r="J484" s="62"/>
      <c r="K484" s="62"/>
      <c r="L484" s="298"/>
    </row>
    <row r="485" spans="2:12" ht="38.25">
      <c r="B485" s="6" t="s">
        <v>117</v>
      </c>
      <c r="C485" s="132" t="s">
        <v>221</v>
      </c>
      <c r="D485" s="62"/>
      <c r="E485" s="62"/>
      <c r="F485" s="63"/>
      <c r="G485" s="63"/>
      <c r="H485" s="63"/>
      <c r="I485" s="62"/>
      <c r="J485" s="62"/>
      <c r="K485" s="62"/>
      <c r="L485" s="298"/>
    </row>
    <row r="486" spans="2:12">
      <c r="B486" s="95"/>
      <c r="C486" s="150" t="s">
        <v>118</v>
      </c>
      <c r="D486" s="62"/>
      <c r="E486" s="62"/>
      <c r="F486" s="63"/>
      <c r="G486" s="63"/>
      <c r="H486" s="63"/>
      <c r="I486" s="62"/>
      <c r="J486" s="62"/>
      <c r="K486" s="62"/>
      <c r="L486" s="298"/>
    </row>
    <row r="487" spans="2:12" ht="24.75" customHeight="1">
      <c r="B487" s="320" t="s">
        <v>187</v>
      </c>
      <c r="C487" s="321"/>
      <c r="D487" s="164">
        <v>67</v>
      </c>
      <c r="E487" s="164">
        <v>78</v>
      </c>
      <c r="F487" s="164">
        <v>19</v>
      </c>
      <c r="G487" s="164">
        <v>38</v>
      </c>
      <c r="H487" s="164">
        <v>60</v>
      </c>
      <c r="I487" s="164">
        <v>78</v>
      </c>
      <c r="J487" s="164">
        <v>78</v>
      </c>
      <c r="K487" s="164">
        <v>78</v>
      </c>
      <c r="L487" s="19" t="s">
        <v>119</v>
      </c>
    </row>
    <row r="488" spans="2:12" ht="24.75" customHeight="1">
      <c r="B488" s="320" t="s">
        <v>188</v>
      </c>
      <c r="C488" s="321"/>
      <c r="D488" s="164">
        <v>80</v>
      </c>
      <c r="E488" s="164">
        <v>396</v>
      </c>
      <c r="F488" s="164">
        <v>102</v>
      </c>
      <c r="G488" s="164">
        <v>204</v>
      </c>
      <c r="H488" s="164">
        <v>286</v>
      </c>
      <c r="I488" s="164">
        <v>315</v>
      </c>
      <c r="J488" s="164">
        <v>315</v>
      </c>
      <c r="K488" s="164">
        <v>315</v>
      </c>
      <c r="L488" s="75"/>
    </row>
    <row r="489" spans="2:12" ht="24.75" customHeight="1">
      <c r="B489" s="320" t="s">
        <v>189</v>
      </c>
      <c r="C489" s="321"/>
      <c r="D489" s="164">
        <v>80</v>
      </c>
      <c r="E489" s="164">
        <v>114</v>
      </c>
      <c r="F489" s="164">
        <v>20</v>
      </c>
      <c r="G489" s="164">
        <v>54</v>
      </c>
      <c r="H489" s="164">
        <v>82</v>
      </c>
      <c r="I489" s="164">
        <v>174</v>
      </c>
      <c r="J489" s="164">
        <v>174</v>
      </c>
      <c r="K489" s="164">
        <v>174</v>
      </c>
      <c r="L489" s="80"/>
    </row>
    <row r="490" spans="2:12" ht="24.75" customHeight="1">
      <c r="B490" s="320" t="s">
        <v>223</v>
      </c>
      <c r="C490" s="321"/>
      <c r="D490" s="164">
        <v>435</v>
      </c>
      <c r="E490" s="164">
        <v>6</v>
      </c>
      <c r="F490" s="164">
        <v>0</v>
      </c>
      <c r="G490" s="164">
        <v>2</v>
      </c>
      <c r="H490" s="164">
        <v>4</v>
      </c>
      <c r="I490" s="164">
        <v>6</v>
      </c>
      <c r="J490" s="164">
        <v>6</v>
      </c>
      <c r="K490" s="164">
        <v>6</v>
      </c>
      <c r="L490" s="80"/>
    </row>
    <row r="491" spans="2:12" ht="24.75" customHeight="1">
      <c r="B491" s="320" t="s">
        <v>190</v>
      </c>
      <c r="C491" s="321"/>
      <c r="D491" s="164">
        <v>284</v>
      </c>
      <c r="E491" s="164">
        <v>327</v>
      </c>
      <c r="F491" s="216"/>
      <c r="G491" s="217"/>
      <c r="H491" s="204"/>
      <c r="I491" s="164"/>
      <c r="J491" s="164"/>
      <c r="K491" s="164"/>
      <c r="L491" s="80"/>
    </row>
    <row r="492" spans="2:12" ht="24.75" customHeight="1">
      <c r="B492" s="320" t="s">
        <v>191</v>
      </c>
      <c r="C492" s="321"/>
      <c r="D492" s="164">
        <v>284</v>
      </c>
      <c r="E492" s="164">
        <v>215</v>
      </c>
      <c r="F492" s="164">
        <v>75</v>
      </c>
      <c r="G492" s="164">
        <v>150</v>
      </c>
      <c r="H492" s="164">
        <v>225</v>
      </c>
      <c r="I492" s="164">
        <v>300</v>
      </c>
      <c r="J492" s="164">
        <v>300</v>
      </c>
      <c r="K492" s="164">
        <v>300</v>
      </c>
      <c r="L492" s="80"/>
    </row>
    <row r="493" spans="2:12" ht="24.75" customHeight="1">
      <c r="B493" s="320" t="s">
        <v>192</v>
      </c>
      <c r="C493" s="321"/>
      <c r="D493" s="164">
        <v>148</v>
      </c>
      <c r="E493" s="164">
        <v>148</v>
      </c>
      <c r="F493" s="164"/>
      <c r="G493" s="164"/>
      <c r="H493" s="164"/>
      <c r="I493" s="164">
        <v>148</v>
      </c>
      <c r="J493" s="164">
        <v>148</v>
      </c>
      <c r="K493" s="164">
        <v>148</v>
      </c>
      <c r="L493" s="75"/>
    </row>
    <row r="494" spans="2:12" ht="24.75" customHeight="1">
      <c r="B494" s="320" t="s">
        <v>184</v>
      </c>
      <c r="C494" s="321"/>
      <c r="D494" s="164">
        <v>80</v>
      </c>
      <c r="E494" s="164">
        <v>70</v>
      </c>
      <c r="F494" s="164">
        <v>19</v>
      </c>
      <c r="G494" s="164">
        <v>38</v>
      </c>
      <c r="H494" s="164">
        <v>50</v>
      </c>
      <c r="I494" s="164">
        <v>63</v>
      </c>
      <c r="J494" s="164">
        <v>63</v>
      </c>
      <c r="K494" s="164">
        <v>63</v>
      </c>
      <c r="L494" s="75"/>
    </row>
    <row r="495" spans="2:12" ht="24.75" customHeight="1">
      <c r="B495" s="320" t="s">
        <v>193</v>
      </c>
      <c r="C495" s="321"/>
      <c r="D495" s="165">
        <v>0.99</v>
      </c>
      <c r="E495" s="165">
        <v>0.99</v>
      </c>
      <c r="F495" s="165">
        <v>0.99</v>
      </c>
      <c r="G495" s="165">
        <v>0.99</v>
      </c>
      <c r="H495" s="165">
        <v>0.99</v>
      </c>
      <c r="I495" s="165">
        <v>0.99</v>
      </c>
      <c r="J495" s="165">
        <v>0.99</v>
      </c>
      <c r="K495" s="165">
        <v>0.99</v>
      </c>
      <c r="L495" s="75"/>
    </row>
    <row r="496" spans="2:12" ht="24.75" customHeight="1">
      <c r="B496" s="320" t="s">
        <v>186</v>
      </c>
      <c r="C496" s="321"/>
      <c r="D496" s="204">
        <v>4.193548387096774</v>
      </c>
      <c r="E496" s="204">
        <v>4</v>
      </c>
      <c r="F496" s="217">
        <v>4</v>
      </c>
      <c r="G496" s="217">
        <v>4</v>
      </c>
      <c r="H496" s="217">
        <v>4</v>
      </c>
      <c r="I496" s="204">
        <v>4</v>
      </c>
      <c r="J496" s="204">
        <v>4</v>
      </c>
      <c r="K496" s="204">
        <v>4</v>
      </c>
      <c r="L496" s="75"/>
    </row>
    <row r="497" spans="2:12" ht="24.75" customHeight="1" thickBot="1">
      <c r="B497" s="322" t="s">
        <v>241</v>
      </c>
      <c r="C497" s="323"/>
      <c r="D497" s="218">
        <v>4770</v>
      </c>
      <c r="E497" s="204">
        <v>218303.40264650283</v>
      </c>
      <c r="F497" s="218"/>
      <c r="G497" s="218"/>
      <c r="H497" s="164"/>
      <c r="I497" s="204">
        <v>357542</v>
      </c>
      <c r="J497" s="204">
        <v>357542</v>
      </c>
      <c r="K497" s="204">
        <v>357542</v>
      </c>
      <c r="L497" s="19"/>
    </row>
    <row r="498" spans="2:12">
      <c r="B498" s="111" t="s">
        <v>120</v>
      </c>
      <c r="C498" s="113"/>
      <c r="D498" s="217">
        <v>230965</v>
      </c>
      <c r="E498" s="217">
        <v>237537.7</v>
      </c>
      <c r="F498" s="217">
        <v>70703.98</v>
      </c>
      <c r="G498" s="217">
        <v>141408</v>
      </c>
      <c r="H498" s="217">
        <v>212111.9</v>
      </c>
      <c r="I498" s="217">
        <v>282815.90000000002</v>
      </c>
      <c r="J498" s="217">
        <v>282815.90000000002</v>
      </c>
      <c r="K498" s="217">
        <v>282815.90000000002</v>
      </c>
      <c r="L498" s="19" t="s">
        <v>119</v>
      </c>
    </row>
    <row r="499" spans="2:12">
      <c r="B499" s="98"/>
      <c r="C499" s="99"/>
      <c r="D499" s="100"/>
      <c r="E499" s="100"/>
      <c r="F499" s="100"/>
      <c r="G499" s="100"/>
      <c r="H499" s="100"/>
      <c r="I499" s="100"/>
      <c r="J499" s="100"/>
      <c r="K499" s="100"/>
      <c r="L499" s="101"/>
    </row>
    <row r="500" spans="2:12">
      <c r="B500" s="98"/>
      <c r="C500" s="99"/>
      <c r="D500" s="100"/>
      <c r="E500" s="100"/>
      <c r="F500" s="100"/>
      <c r="G500" s="100"/>
      <c r="H500" s="100"/>
      <c r="I500" s="100"/>
      <c r="J500" s="100"/>
      <c r="K500" s="100"/>
      <c r="L500" s="101"/>
    </row>
    <row r="501" spans="2:12">
      <c r="B501" s="11" t="s">
        <v>108</v>
      </c>
      <c r="C501" s="6" t="s">
        <v>236</v>
      </c>
      <c r="D501" s="13"/>
      <c r="E501" s="13"/>
      <c r="F501" s="5"/>
      <c r="G501" s="5"/>
      <c r="H501" s="5"/>
      <c r="I501" s="5"/>
      <c r="J501" s="5"/>
      <c r="K501" s="5"/>
      <c r="L501" s="5"/>
    </row>
    <row r="502" spans="2:12" ht="25.5">
      <c r="B502" s="11" t="s">
        <v>110</v>
      </c>
      <c r="C502" s="6">
        <v>104003</v>
      </c>
      <c r="D502" s="5"/>
      <c r="E502" s="5"/>
      <c r="F502" s="5"/>
      <c r="G502" s="5"/>
      <c r="H502" s="5"/>
      <c r="I502" s="5"/>
      <c r="J502" s="5"/>
      <c r="K502" s="5"/>
      <c r="L502" s="5"/>
    </row>
    <row r="503" spans="2:12" ht="25.5">
      <c r="B503" s="11" t="s">
        <v>111</v>
      </c>
      <c r="C503" s="6" t="s">
        <v>20</v>
      </c>
      <c r="D503" s="5"/>
      <c r="E503" s="5"/>
      <c r="F503" s="5"/>
      <c r="G503" s="5"/>
      <c r="H503" s="5"/>
      <c r="I503" s="5"/>
      <c r="J503" s="5"/>
      <c r="K503" s="5"/>
      <c r="L503" s="5"/>
    </row>
    <row r="504" spans="2:12">
      <c r="B504" s="11" t="s">
        <v>112</v>
      </c>
      <c r="C504" s="6">
        <v>1149</v>
      </c>
      <c r="D504" s="300" t="s">
        <v>113</v>
      </c>
      <c r="E504" s="300"/>
      <c r="F504" s="300"/>
      <c r="G504" s="300"/>
      <c r="H504" s="300"/>
      <c r="I504" s="300"/>
      <c r="J504" s="300"/>
      <c r="K504" s="300"/>
      <c r="L504" s="300"/>
    </row>
    <row r="505" spans="2:12" ht="25.5">
      <c r="B505" s="11" t="s">
        <v>114</v>
      </c>
      <c r="C505" s="140">
        <v>11003</v>
      </c>
      <c r="D505" s="38" t="s">
        <v>364</v>
      </c>
      <c r="E505" s="38" t="s">
        <v>365</v>
      </c>
      <c r="F505" s="61" t="s">
        <v>366</v>
      </c>
      <c r="G505" s="61" t="s">
        <v>367</v>
      </c>
      <c r="H505" s="61" t="s">
        <v>368</v>
      </c>
      <c r="I505" s="38" t="s">
        <v>369</v>
      </c>
      <c r="J505" s="38" t="s">
        <v>370</v>
      </c>
      <c r="K505" s="38" t="s">
        <v>371</v>
      </c>
      <c r="L505" s="297" t="s">
        <v>115</v>
      </c>
    </row>
    <row r="506" spans="2:12" ht="36">
      <c r="B506" s="18" t="s">
        <v>24</v>
      </c>
      <c r="C506" s="69" t="s">
        <v>70</v>
      </c>
      <c r="D506" s="62"/>
      <c r="E506" s="62"/>
      <c r="F506" s="63"/>
      <c r="G506" s="63"/>
      <c r="H506" s="63"/>
      <c r="I506" s="62"/>
      <c r="J506" s="62"/>
      <c r="K506" s="62"/>
      <c r="L506" s="298"/>
    </row>
    <row r="507" spans="2:12" ht="36">
      <c r="B507" s="18" t="s">
        <v>116</v>
      </c>
      <c r="C507" s="122" t="s">
        <v>70</v>
      </c>
      <c r="D507" s="62"/>
      <c r="E507" s="62"/>
      <c r="F507" s="63"/>
      <c r="G507" s="63"/>
      <c r="H507" s="63"/>
      <c r="I507" s="62"/>
      <c r="J507" s="62"/>
      <c r="K507" s="62"/>
      <c r="L507" s="298"/>
    </row>
    <row r="508" spans="2:12">
      <c r="B508" s="18" t="s">
        <v>27</v>
      </c>
      <c r="C508" s="6" t="s">
        <v>29</v>
      </c>
      <c r="D508" s="62"/>
      <c r="E508" s="62"/>
      <c r="F508" s="63"/>
      <c r="G508" s="63"/>
      <c r="H508" s="63"/>
      <c r="I508" s="62"/>
      <c r="J508" s="62"/>
      <c r="K508" s="62"/>
      <c r="L508" s="298"/>
    </row>
    <row r="509" spans="2:12" ht="38.25">
      <c r="B509" s="6" t="s">
        <v>117</v>
      </c>
      <c r="C509" s="132" t="s">
        <v>221</v>
      </c>
      <c r="D509" s="62"/>
      <c r="E509" s="62"/>
      <c r="F509" s="63"/>
      <c r="G509" s="63"/>
      <c r="H509" s="63"/>
      <c r="I509" s="62"/>
      <c r="J509" s="62"/>
      <c r="K509" s="62"/>
      <c r="L509" s="298"/>
    </row>
    <row r="510" spans="2:12">
      <c r="B510" s="96"/>
      <c r="C510" s="150" t="s">
        <v>118</v>
      </c>
      <c r="D510" s="62"/>
      <c r="E510" s="62"/>
      <c r="F510" s="63"/>
      <c r="G510" s="63"/>
      <c r="H510" s="63"/>
      <c r="I510" s="62"/>
      <c r="J510" s="62"/>
      <c r="K510" s="62"/>
      <c r="L510" s="298"/>
    </row>
    <row r="511" spans="2:12" ht="25.5" customHeight="1">
      <c r="B511" s="304" t="s">
        <v>187</v>
      </c>
      <c r="C511" s="304"/>
      <c r="D511" s="219">
        <v>2</v>
      </c>
      <c r="E511" s="219">
        <v>2</v>
      </c>
      <c r="F511" s="220"/>
      <c r="G511" s="220"/>
      <c r="H511" s="102"/>
      <c r="I511" s="102"/>
      <c r="J511" s="102"/>
      <c r="K511" s="102"/>
      <c r="L511" s="157"/>
    </row>
    <row r="512" spans="2:12" ht="25.5" customHeight="1">
      <c r="B512" s="304" t="s">
        <v>194</v>
      </c>
      <c r="C512" s="304"/>
      <c r="D512" s="164">
        <v>49</v>
      </c>
      <c r="E512" s="164">
        <v>50</v>
      </c>
      <c r="F512" s="164"/>
      <c r="G512" s="164"/>
      <c r="H512" s="75"/>
      <c r="I512" s="75"/>
      <c r="J512" s="75"/>
      <c r="K512" s="75"/>
      <c r="L512" s="19" t="s">
        <v>119</v>
      </c>
    </row>
    <row r="513" spans="2:12" ht="25.5" customHeight="1">
      <c r="B513" s="304" t="s">
        <v>192</v>
      </c>
      <c r="C513" s="304"/>
      <c r="D513" s="164">
        <v>13</v>
      </c>
      <c r="E513" s="164">
        <v>12</v>
      </c>
      <c r="F513" s="164"/>
      <c r="G513" s="164"/>
      <c r="H513" s="75"/>
      <c r="I513" s="75"/>
      <c r="J513" s="75"/>
      <c r="K513" s="75"/>
      <c r="L513" s="19"/>
    </row>
    <row r="514" spans="2:12" ht="25.5" customHeight="1">
      <c r="B514" s="304" t="s">
        <v>184</v>
      </c>
      <c r="C514" s="304"/>
      <c r="D514" s="164">
        <v>2</v>
      </c>
      <c r="E514" s="164">
        <v>2</v>
      </c>
      <c r="F514" s="164"/>
      <c r="G514" s="164"/>
      <c r="H514" s="75"/>
      <c r="I514" s="75"/>
      <c r="J514" s="75"/>
      <c r="K514" s="75"/>
      <c r="L514" s="19"/>
    </row>
    <row r="515" spans="2:12" ht="25.5" customHeight="1">
      <c r="B515" s="304" t="s">
        <v>195</v>
      </c>
      <c r="C515" s="304"/>
      <c r="D515" s="164">
        <v>98</v>
      </c>
      <c r="E515" s="164" t="s">
        <v>385</v>
      </c>
      <c r="F515" s="164"/>
      <c r="G515" s="164"/>
      <c r="H515" s="75"/>
      <c r="I515" s="75"/>
      <c r="J515" s="75"/>
      <c r="K515" s="75"/>
      <c r="L515" s="19"/>
    </row>
    <row r="516" spans="2:12" ht="25.5" customHeight="1">
      <c r="B516" s="304" t="s">
        <v>196</v>
      </c>
      <c r="C516" s="304"/>
      <c r="D516" s="221">
        <v>60</v>
      </c>
      <c r="E516" s="164">
        <v>72</v>
      </c>
      <c r="F516" s="164"/>
      <c r="G516" s="164"/>
      <c r="H516" s="75"/>
      <c r="I516" s="75"/>
      <c r="J516" s="75"/>
      <c r="K516" s="75"/>
      <c r="L516" s="19"/>
    </row>
    <row r="517" spans="2:12" ht="25.5" customHeight="1">
      <c r="B517" s="305" t="s">
        <v>197</v>
      </c>
      <c r="C517" s="305"/>
      <c r="D517" s="164">
        <v>1741</v>
      </c>
      <c r="E517" s="164">
        <v>1450.83</v>
      </c>
      <c r="F517" s="164"/>
      <c r="G517" s="164"/>
      <c r="H517" s="75"/>
      <c r="I517" s="75"/>
      <c r="J517" s="75"/>
      <c r="K517" s="75"/>
      <c r="L517" s="19"/>
    </row>
    <row r="518" spans="2:12">
      <c r="B518" s="111" t="s">
        <v>120</v>
      </c>
      <c r="C518" s="113"/>
      <c r="D518" s="217">
        <v>5118.54</v>
      </c>
      <c r="E518" s="217">
        <v>5223</v>
      </c>
      <c r="F518" s="217"/>
      <c r="G518" s="217"/>
      <c r="H518" s="81">
        <v>0</v>
      </c>
      <c r="I518" s="81">
        <v>0</v>
      </c>
      <c r="J518" s="81">
        <v>0</v>
      </c>
      <c r="K518" s="81">
        <v>0</v>
      </c>
      <c r="L518" s="19"/>
    </row>
    <row r="519" spans="2:12">
      <c r="B519" s="103"/>
      <c r="C519" s="5"/>
      <c r="D519" s="100"/>
      <c r="E519" s="100"/>
      <c r="F519" s="100"/>
      <c r="G519" s="100"/>
      <c r="H519" s="100"/>
      <c r="I519" s="100"/>
      <c r="J519" s="100"/>
      <c r="K519" s="100"/>
      <c r="L519" s="104"/>
    </row>
    <row r="520" spans="2:12">
      <c r="B520" s="103"/>
      <c r="C520" s="5"/>
      <c r="D520" s="100"/>
      <c r="E520" s="100"/>
      <c r="F520" s="100"/>
      <c r="G520" s="100"/>
      <c r="H520" s="100"/>
      <c r="I520" s="100"/>
      <c r="J520" s="100"/>
      <c r="K520" s="100"/>
      <c r="L520" s="104"/>
    </row>
    <row r="521" spans="2:12">
      <c r="B521" s="11" t="s">
        <v>108</v>
      </c>
      <c r="C521" s="6" t="s">
        <v>236</v>
      </c>
      <c r="D521" s="13"/>
      <c r="E521" s="13"/>
      <c r="F521" s="5"/>
      <c r="G521" s="5"/>
      <c r="H521" s="5"/>
      <c r="I521" s="5"/>
      <c r="J521" s="5"/>
      <c r="K521" s="5"/>
      <c r="L521" s="5"/>
    </row>
    <row r="522" spans="2:12" ht="25.5">
      <c r="B522" s="11" t="s">
        <v>110</v>
      </c>
      <c r="C522" s="6">
        <v>104003</v>
      </c>
      <c r="D522" s="5"/>
      <c r="E522" s="5"/>
      <c r="F522" s="5"/>
      <c r="G522" s="5"/>
      <c r="H522" s="5"/>
      <c r="I522" s="5"/>
      <c r="J522" s="5"/>
      <c r="K522" s="5"/>
      <c r="L522" s="5"/>
    </row>
    <row r="523" spans="2:12" ht="25.5">
      <c r="B523" s="11" t="s">
        <v>111</v>
      </c>
      <c r="C523" s="6" t="s">
        <v>20</v>
      </c>
      <c r="D523" s="5"/>
      <c r="E523" s="5"/>
      <c r="F523" s="5"/>
      <c r="G523" s="5"/>
      <c r="H523" s="5"/>
      <c r="I523" s="5"/>
      <c r="J523" s="5"/>
      <c r="K523" s="5"/>
      <c r="L523" s="5"/>
    </row>
    <row r="524" spans="2:12">
      <c r="B524" s="11" t="s">
        <v>112</v>
      </c>
      <c r="C524" s="6">
        <v>1149</v>
      </c>
      <c r="D524" s="300" t="s">
        <v>113</v>
      </c>
      <c r="E524" s="300"/>
      <c r="F524" s="300"/>
      <c r="G524" s="300"/>
      <c r="H524" s="300"/>
      <c r="I524" s="300"/>
      <c r="J524" s="300"/>
      <c r="K524" s="300"/>
      <c r="L524" s="300"/>
    </row>
    <row r="525" spans="2:12" ht="25.5">
      <c r="B525" s="11" t="s">
        <v>114</v>
      </c>
      <c r="C525" s="138">
        <v>12001</v>
      </c>
      <c r="D525" s="38" t="s">
        <v>364</v>
      </c>
      <c r="E525" s="38" t="s">
        <v>365</v>
      </c>
      <c r="F525" s="61" t="s">
        <v>366</v>
      </c>
      <c r="G525" s="61" t="s">
        <v>367</v>
      </c>
      <c r="H525" s="61" t="s">
        <v>368</v>
      </c>
      <c r="I525" s="38" t="s">
        <v>369</v>
      </c>
      <c r="J525" s="38" t="s">
        <v>370</v>
      </c>
      <c r="K525" s="38" t="s">
        <v>371</v>
      </c>
      <c r="L525" s="297" t="s">
        <v>115</v>
      </c>
    </row>
    <row r="526" spans="2:12" ht="26.25">
      <c r="B526" s="18" t="s">
        <v>24</v>
      </c>
      <c r="C526" s="77" t="s">
        <v>71</v>
      </c>
      <c r="D526" s="62"/>
      <c r="E526" s="62"/>
      <c r="F526" s="63"/>
      <c r="G526" s="63"/>
      <c r="H526" s="63"/>
      <c r="I526" s="62"/>
      <c r="J526" s="62"/>
      <c r="K526" s="62"/>
      <c r="L526" s="298"/>
    </row>
    <row r="527" spans="2:12" ht="51">
      <c r="B527" s="18" t="s">
        <v>116</v>
      </c>
      <c r="C527" s="8" t="s">
        <v>72</v>
      </c>
      <c r="D527" s="62"/>
      <c r="E527" s="62"/>
      <c r="F527" s="63"/>
      <c r="G527" s="63"/>
      <c r="H527" s="63"/>
      <c r="I527" s="62"/>
      <c r="J527" s="62"/>
      <c r="K527" s="62"/>
      <c r="L527" s="298"/>
    </row>
    <row r="528" spans="2:12">
      <c r="B528" s="18" t="s">
        <v>27</v>
      </c>
      <c r="C528" s="6" t="s">
        <v>73</v>
      </c>
      <c r="D528" s="62"/>
      <c r="E528" s="62"/>
      <c r="F528" s="63"/>
      <c r="G528" s="63"/>
      <c r="H528" s="63"/>
      <c r="I528" s="62"/>
      <c r="J528" s="62"/>
      <c r="K528" s="62"/>
      <c r="L528" s="298"/>
    </row>
    <row r="529" spans="2:12" ht="38.25">
      <c r="B529" s="6" t="s">
        <v>224</v>
      </c>
      <c r="C529" s="132" t="s">
        <v>225</v>
      </c>
      <c r="D529" s="62"/>
      <c r="E529" s="62"/>
      <c r="F529" s="63"/>
      <c r="G529" s="63"/>
      <c r="H529" s="63"/>
      <c r="I529" s="62"/>
      <c r="J529" s="62"/>
      <c r="K529" s="62"/>
      <c r="L529" s="298"/>
    </row>
    <row r="530" spans="2:12">
      <c r="B530" s="96"/>
      <c r="C530" s="105" t="s">
        <v>118</v>
      </c>
      <c r="D530" s="106"/>
      <c r="E530" s="106"/>
      <c r="F530" s="106"/>
      <c r="G530" s="106"/>
      <c r="H530" s="106"/>
      <c r="I530" s="106"/>
      <c r="J530" s="106"/>
      <c r="K530" s="106"/>
      <c r="L530" s="298"/>
    </row>
    <row r="531" spans="2:12">
      <c r="B531" s="306" t="s">
        <v>198</v>
      </c>
      <c r="C531" s="307"/>
      <c r="D531" s="219">
        <v>51</v>
      </c>
      <c r="E531" s="219">
        <v>40</v>
      </c>
      <c r="F531" s="219">
        <v>60</v>
      </c>
      <c r="G531" s="219">
        <v>60</v>
      </c>
      <c r="H531" s="219">
        <v>60</v>
      </c>
      <c r="I531" s="219">
        <v>60</v>
      </c>
      <c r="J531" s="219">
        <v>60</v>
      </c>
      <c r="K531" s="219">
        <v>60</v>
      </c>
      <c r="L531" s="157"/>
    </row>
    <row r="532" spans="2:12">
      <c r="B532" s="317" t="s">
        <v>282</v>
      </c>
      <c r="C532" s="311"/>
      <c r="D532" s="219"/>
      <c r="E532" s="219"/>
      <c r="F532" s="219">
        <v>2</v>
      </c>
      <c r="G532" s="219">
        <v>5</v>
      </c>
      <c r="H532" s="219">
        <v>8</v>
      </c>
      <c r="I532" s="219">
        <v>10</v>
      </c>
      <c r="J532" s="219">
        <v>10</v>
      </c>
      <c r="K532" s="219">
        <v>10</v>
      </c>
      <c r="L532" s="157"/>
    </row>
    <row r="533" spans="2:12">
      <c r="B533" s="318" t="s">
        <v>199</v>
      </c>
      <c r="C533" s="319"/>
      <c r="D533" s="164">
        <v>1</v>
      </c>
      <c r="E533" s="164">
        <v>1</v>
      </c>
      <c r="F533" s="164">
        <v>1</v>
      </c>
      <c r="G533" s="164">
        <v>1</v>
      </c>
      <c r="H533" s="164">
        <v>1</v>
      </c>
      <c r="I533" s="164">
        <v>1</v>
      </c>
      <c r="J533" s="164">
        <v>1</v>
      </c>
      <c r="K533" s="164">
        <v>1</v>
      </c>
      <c r="L533" s="19"/>
    </row>
    <row r="534" spans="2:12">
      <c r="B534" s="111" t="s">
        <v>120</v>
      </c>
      <c r="C534" s="112"/>
      <c r="D534" s="217">
        <v>34419.129999999997</v>
      </c>
      <c r="E534" s="217">
        <v>44446</v>
      </c>
      <c r="F534" s="217" t="s">
        <v>421</v>
      </c>
      <c r="G534" s="217" t="s">
        <v>422</v>
      </c>
      <c r="H534" s="217" t="s">
        <v>423</v>
      </c>
      <c r="I534" s="217">
        <v>66669</v>
      </c>
      <c r="J534" s="217">
        <v>66669</v>
      </c>
      <c r="K534" s="217">
        <v>66669</v>
      </c>
      <c r="L534" s="19"/>
    </row>
    <row r="537" spans="2:12">
      <c r="B537" s="15" t="s">
        <v>104</v>
      </c>
      <c r="C537" s="15" t="s">
        <v>105</v>
      </c>
    </row>
    <row r="538" spans="2:12">
      <c r="B538" s="6">
        <v>1182</v>
      </c>
      <c r="C538" s="59" t="s">
        <v>74</v>
      </c>
      <c r="D538" s="5"/>
      <c r="E538" s="5"/>
      <c r="F538" s="5"/>
      <c r="G538" s="5"/>
      <c r="H538" s="5"/>
      <c r="I538" s="5"/>
      <c r="J538" s="5"/>
      <c r="K538" s="5"/>
      <c r="L538" s="5"/>
    </row>
    <row r="539" spans="2:12" ht="25.5">
      <c r="B539" s="17" t="s">
        <v>107</v>
      </c>
      <c r="C539" s="5"/>
      <c r="D539" s="5"/>
      <c r="E539" s="5"/>
      <c r="F539" s="5"/>
      <c r="G539" s="5"/>
      <c r="H539" s="5"/>
      <c r="I539" s="5"/>
      <c r="J539" s="5"/>
      <c r="K539" s="5"/>
      <c r="L539" s="5"/>
    </row>
    <row r="540" spans="2:12">
      <c r="B540" s="17"/>
      <c r="C540" s="5"/>
      <c r="D540" s="5"/>
      <c r="E540" s="5"/>
      <c r="F540" s="5"/>
      <c r="G540" s="5"/>
      <c r="H540" s="5"/>
      <c r="I540" s="5"/>
      <c r="J540" s="5"/>
      <c r="K540" s="5"/>
      <c r="L540" s="5"/>
    </row>
    <row r="541" spans="2:12">
      <c r="B541" s="11" t="s">
        <v>108</v>
      </c>
      <c r="C541" s="6" t="s">
        <v>109</v>
      </c>
      <c r="D541" s="13"/>
      <c r="E541" s="13"/>
      <c r="F541" s="5"/>
      <c r="G541" s="5"/>
      <c r="H541" s="5"/>
      <c r="I541" s="5"/>
      <c r="J541" s="5"/>
      <c r="K541" s="5"/>
      <c r="L541" s="5"/>
    </row>
    <row r="542" spans="2:12" ht="25.5">
      <c r="B542" s="11" t="s">
        <v>110</v>
      </c>
      <c r="C542" s="6">
        <v>105048</v>
      </c>
      <c r="D542" s="5"/>
      <c r="E542" s="5"/>
      <c r="F542" s="5"/>
      <c r="G542" s="5"/>
      <c r="H542" s="5"/>
      <c r="I542" s="5"/>
      <c r="J542" s="5"/>
      <c r="K542" s="5"/>
      <c r="L542" s="5"/>
    </row>
    <row r="543" spans="2:12" ht="25.5">
      <c r="B543" s="11" t="s">
        <v>111</v>
      </c>
      <c r="C543" s="82" t="s">
        <v>200</v>
      </c>
      <c r="D543" s="5"/>
      <c r="E543" s="5"/>
      <c r="F543" s="5"/>
      <c r="G543" s="5"/>
      <c r="H543" s="5"/>
      <c r="I543" s="5"/>
      <c r="J543" s="5"/>
      <c r="K543" s="5"/>
      <c r="L543" s="5"/>
    </row>
    <row r="544" spans="2:12">
      <c r="B544" s="11" t="s">
        <v>112</v>
      </c>
      <c r="C544" s="6">
        <v>1182</v>
      </c>
      <c r="D544" s="300" t="s">
        <v>113</v>
      </c>
      <c r="E544" s="300"/>
      <c r="F544" s="300"/>
      <c r="G544" s="300"/>
      <c r="H544" s="300"/>
      <c r="I544" s="300"/>
      <c r="J544" s="300"/>
      <c r="K544" s="300"/>
      <c r="L544" s="300"/>
    </row>
    <row r="545" spans="2:12" ht="25.5">
      <c r="B545" s="11" t="s">
        <v>114</v>
      </c>
      <c r="C545" s="138">
        <v>11001</v>
      </c>
      <c r="D545" s="38" t="s">
        <v>364</v>
      </c>
      <c r="E545" s="38" t="s">
        <v>365</v>
      </c>
      <c r="F545" s="61" t="s">
        <v>366</v>
      </c>
      <c r="G545" s="61" t="s">
        <v>367</v>
      </c>
      <c r="H545" s="61" t="s">
        <v>368</v>
      </c>
      <c r="I545" s="38" t="s">
        <v>369</v>
      </c>
      <c r="J545" s="38" t="s">
        <v>370</v>
      </c>
      <c r="K545" s="38" t="s">
        <v>371</v>
      </c>
      <c r="L545" s="297" t="s">
        <v>115</v>
      </c>
    </row>
    <row r="546" spans="2:12" ht="25.5">
      <c r="B546" s="11" t="s">
        <v>24</v>
      </c>
      <c r="C546" s="82" t="s">
        <v>226</v>
      </c>
      <c r="D546" s="62"/>
      <c r="E546" s="62"/>
      <c r="F546" s="63"/>
      <c r="G546" s="63"/>
      <c r="H546" s="63"/>
      <c r="I546" s="62"/>
      <c r="J546" s="62"/>
      <c r="K546" s="62"/>
      <c r="L546" s="298"/>
    </row>
    <row r="547" spans="2:12" ht="51">
      <c r="B547" s="18" t="s">
        <v>116</v>
      </c>
      <c r="C547" s="137" t="s">
        <v>227</v>
      </c>
      <c r="D547" s="62"/>
      <c r="E547" s="62"/>
      <c r="F547" s="63"/>
      <c r="G547" s="63"/>
      <c r="H547" s="63"/>
      <c r="I547" s="62"/>
      <c r="J547" s="62"/>
      <c r="K547" s="62"/>
      <c r="L547" s="298"/>
    </row>
    <row r="548" spans="2:12">
      <c r="B548" s="18" t="s">
        <v>27</v>
      </c>
      <c r="C548" s="109" t="s">
        <v>28</v>
      </c>
      <c r="D548" s="62"/>
      <c r="E548" s="62"/>
      <c r="F548" s="63"/>
      <c r="G548" s="63"/>
      <c r="H548" s="63"/>
      <c r="I548" s="62"/>
      <c r="J548" s="62"/>
      <c r="K548" s="62"/>
      <c r="L548" s="298"/>
    </row>
    <row r="549" spans="2:12" ht="38.25">
      <c r="B549" s="155" t="s">
        <v>117</v>
      </c>
      <c r="C549" s="82" t="s">
        <v>200</v>
      </c>
      <c r="D549" s="62"/>
      <c r="E549" s="62"/>
      <c r="F549" s="63"/>
      <c r="G549" s="63"/>
      <c r="H549" s="63"/>
      <c r="I549" s="62"/>
      <c r="J549" s="62"/>
      <c r="K549" s="62"/>
      <c r="L549" s="298"/>
    </row>
    <row r="550" spans="2:12">
      <c r="B550" s="301" t="s">
        <v>118</v>
      </c>
      <c r="C550" s="302"/>
      <c r="D550" s="62"/>
      <c r="E550" s="62"/>
      <c r="F550" s="63"/>
      <c r="G550" s="63"/>
      <c r="H550" s="63"/>
      <c r="I550" s="62"/>
      <c r="J550" s="62"/>
      <c r="K550" s="62"/>
      <c r="L550" s="298"/>
    </row>
    <row r="551" spans="2:12" ht="14.25" customHeight="1">
      <c r="B551" s="303" t="s">
        <v>201</v>
      </c>
      <c r="C551" s="303"/>
      <c r="D551" s="53">
        <v>1364955</v>
      </c>
      <c r="E551" s="53">
        <v>1320000</v>
      </c>
      <c r="F551" s="53">
        <v>230000</v>
      </c>
      <c r="G551" s="53">
        <v>579000</v>
      </c>
      <c r="H551" s="53">
        <v>835000</v>
      </c>
      <c r="I551" s="222">
        <v>1452000</v>
      </c>
      <c r="J551" s="222">
        <v>1597200.0000000002</v>
      </c>
      <c r="K551" s="222">
        <v>1756920.0000000005</v>
      </c>
      <c r="L551" s="299"/>
    </row>
    <row r="552" spans="2:12">
      <c r="B552" s="303" t="s">
        <v>202</v>
      </c>
      <c r="C552" s="303"/>
      <c r="D552" s="53">
        <v>32736</v>
      </c>
      <c r="E552" s="83">
        <v>40700</v>
      </c>
      <c r="F552" s="53">
        <v>11031</v>
      </c>
      <c r="G552" s="53">
        <v>24000</v>
      </c>
      <c r="H552" s="53">
        <v>33100</v>
      </c>
      <c r="I552" s="222">
        <v>40700</v>
      </c>
      <c r="J552" s="222">
        <v>44770</v>
      </c>
      <c r="K552" s="222">
        <v>49247.000000000007</v>
      </c>
      <c r="L552" s="19" t="s">
        <v>119</v>
      </c>
    </row>
    <row r="553" spans="2:12">
      <c r="B553" s="303" t="s">
        <v>203</v>
      </c>
      <c r="C553" s="303"/>
      <c r="D553" s="53">
        <v>476767</v>
      </c>
      <c r="E553" s="83">
        <v>480700</v>
      </c>
      <c r="F553" s="53">
        <v>96992</v>
      </c>
      <c r="G553" s="53">
        <v>172541</v>
      </c>
      <c r="H553" s="53">
        <v>240000</v>
      </c>
      <c r="I553" s="222">
        <v>480700.00000000006</v>
      </c>
      <c r="J553" s="222">
        <v>528770.00000000012</v>
      </c>
      <c r="K553" s="222">
        <v>581647.00000000023</v>
      </c>
      <c r="L553" s="157"/>
    </row>
    <row r="554" spans="2:12">
      <c r="B554" s="303" t="s">
        <v>204</v>
      </c>
      <c r="C554" s="303"/>
      <c r="D554" s="53">
        <v>897450</v>
      </c>
      <c r="E554" s="83">
        <v>813890</v>
      </c>
      <c r="F554" s="53">
        <v>179860</v>
      </c>
      <c r="G554" s="53">
        <v>364672</v>
      </c>
      <c r="H554" s="53">
        <v>579193</v>
      </c>
      <c r="I554" s="222">
        <v>813890.00000000012</v>
      </c>
      <c r="J554" s="222">
        <v>895279.00000000023</v>
      </c>
      <c r="K554" s="222">
        <v>984806.90000000037</v>
      </c>
      <c r="L554" s="157"/>
    </row>
    <row r="555" spans="2:12">
      <c r="B555" s="303" t="s">
        <v>205</v>
      </c>
      <c r="C555" s="303"/>
      <c r="D555" s="53">
        <v>15061</v>
      </c>
      <c r="E555" s="83">
        <v>26400</v>
      </c>
      <c r="F555" s="53">
        <v>4853</v>
      </c>
      <c r="G555" s="53">
        <v>12500</v>
      </c>
      <c r="H555" s="53">
        <v>18000</v>
      </c>
      <c r="I555" s="222">
        <v>26400.000000000004</v>
      </c>
      <c r="J555" s="222">
        <v>29040.000000000007</v>
      </c>
      <c r="K555" s="222">
        <v>31944.000000000011</v>
      </c>
      <c r="L555" s="157"/>
    </row>
    <row r="556" spans="2:12" ht="34.5" customHeight="1">
      <c r="B556" s="303" t="s">
        <v>206</v>
      </c>
      <c r="C556" s="303"/>
      <c r="D556" s="53">
        <v>34.299999999999997</v>
      </c>
      <c r="E556" s="83">
        <v>26.5</v>
      </c>
      <c r="F556" s="53">
        <v>30.6</v>
      </c>
      <c r="G556" s="53">
        <v>29.8</v>
      </c>
      <c r="H556" s="53">
        <v>67.900000000000006</v>
      </c>
      <c r="I556" s="222">
        <v>50.15</v>
      </c>
      <c r="J556" s="222">
        <v>50.1</v>
      </c>
      <c r="K556" s="222">
        <v>50.15</v>
      </c>
      <c r="L556" s="157"/>
    </row>
    <row r="557" spans="2:12" ht="34.5" customHeight="1">
      <c r="B557" s="315" t="s">
        <v>207</v>
      </c>
      <c r="C557" s="316"/>
      <c r="D557" s="53">
        <v>64.5</v>
      </c>
      <c r="E557" s="83">
        <v>61.5</v>
      </c>
      <c r="F557" s="53"/>
      <c r="G557" s="53"/>
      <c r="H557" s="53"/>
      <c r="I557" s="222">
        <v>48.3</v>
      </c>
      <c r="J557" s="222">
        <v>142.1</v>
      </c>
      <c r="K557" s="222">
        <v>64.45</v>
      </c>
      <c r="L557" s="157"/>
    </row>
    <row r="558" spans="2:12" ht="34.5" customHeight="1">
      <c r="B558" s="309" t="s">
        <v>208</v>
      </c>
      <c r="C558" s="309"/>
      <c r="D558" s="53">
        <v>10.8</v>
      </c>
      <c r="E558" s="83">
        <v>10</v>
      </c>
      <c r="F558" s="145"/>
      <c r="G558" s="53"/>
      <c r="H558" s="53"/>
      <c r="I558" s="222">
        <v>9.4499999999999993</v>
      </c>
      <c r="J558" s="222">
        <v>48.3</v>
      </c>
      <c r="K558" s="222">
        <v>19.100000000000001</v>
      </c>
      <c r="L558" s="157"/>
    </row>
    <row r="559" spans="2:12" ht="34.5" customHeight="1">
      <c r="B559" s="310" t="s">
        <v>209</v>
      </c>
      <c r="C559" s="311"/>
      <c r="D559" s="53">
        <v>0.4</v>
      </c>
      <c r="E559" s="83">
        <v>6</v>
      </c>
      <c r="F559" s="145"/>
      <c r="G559" s="145"/>
      <c r="H559" s="145"/>
      <c r="I559" s="222">
        <v>5.8</v>
      </c>
      <c r="J559" s="222">
        <v>5.8</v>
      </c>
      <c r="K559" s="222">
        <v>5.8</v>
      </c>
      <c r="L559" s="158"/>
    </row>
    <row r="560" spans="2:12" ht="34.5" customHeight="1">
      <c r="B560" s="312" t="s">
        <v>210</v>
      </c>
      <c r="C560" s="312"/>
      <c r="D560" s="53">
        <v>5.7</v>
      </c>
      <c r="E560" s="83">
        <v>10</v>
      </c>
      <c r="F560" s="145"/>
      <c r="G560" s="145"/>
      <c r="H560" s="145"/>
      <c r="I560" s="223">
        <v>9.15</v>
      </c>
      <c r="J560" s="223">
        <v>9.1</v>
      </c>
      <c r="K560" s="223">
        <v>9.15</v>
      </c>
      <c r="L560" s="158"/>
    </row>
    <row r="561" spans="2:12" ht="34.5" customHeight="1">
      <c r="B561" s="313" t="s">
        <v>211</v>
      </c>
      <c r="C561" s="313"/>
      <c r="D561" s="53">
        <v>4.2</v>
      </c>
      <c r="E561" s="83">
        <v>15</v>
      </c>
      <c r="F561" s="145"/>
      <c r="G561" s="145"/>
      <c r="H561" s="145"/>
      <c r="I561" s="223">
        <v>59.7</v>
      </c>
      <c r="J561" s="223">
        <v>28.3</v>
      </c>
      <c r="K561" s="223">
        <v>28.3</v>
      </c>
      <c r="L561" s="158"/>
    </row>
    <row r="562" spans="2:12" ht="34.5" customHeight="1">
      <c r="B562" s="312" t="s">
        <v>212</v>
      </c>
      <c r="C562" s="312"/>
      <c r="D562" s="53">
        <v>6.4</v>
      </c>
      <c r="E562" s="83">
        <v>10</v>
      </c>
      <c r="F562" s="145"/>
      <c r="G562" s="145"/>
      <c r="H562" s="145"/>
      <c r="I562" s="223">
        <v>10.55</v>
      </c>
      <c r="J562" s="223">
        <v>10.5</v>
      </c>
      <c r="K562" s="223">
        <v>10.5</v>
      </c>
      <c r="L562" s="158"/>
    </row>
    <row r="563" spans="2:12" ht="34.5" customHeight="1">
      <c r="B563" s="314" t="s">
        <v>213</v>
      </c>
      <c r="C563" s="314"/>
      <c r="D563" s="53">
        <v>3.5</v>
      </c>
      <c r="E563" s="83">
        <v>3</v>
      </c>
      <c r="F563" s="145"/>
      <c r="G563" s="145"/>
      <c r="H563" s="53"/>
      <c r="I563" s="223">
        <v>3.75</v>
      </c>
      <c r="J563" s="223">
        <v>3.7</v>
      </c>
      <c r="K563" s="223">
        <v>3.75</v>
      </c>
      <c r="L563" s="158"/>
    </row>
    <row r="564" spans="2:12" ht="54" customHeight="1">
      <c r="B564" s="308" t="s">
        <v>214</v>
      </c>
      <c r="C564" s="308"/>
      <c r="D564" s="53">
        <v>2</v>
      </c>
      <c r="E564" s="83">
        <v>2</v>
      </c>
      <c r="F564" s="53"/>
      <c r="G564" s="53"/>
      <c r="H564" s="53"/>
      <c r="I564" s="224">
        <v>2</v>
      </c>
      <c r="J564" s="224">
        <v>2</v>
      </c>
      <c r="K564" s="224">
        <v>2</v>
      </c>
      <c r="L564" s="158"/>
    </row>
    <row r="565" spans="2:12">
      <c r="B565" s="111" t="s">
        <v>120</v>
      </c>
      <c r="C565" s="112"/>
      <c r="D565" s="149">
        <v>1326015.8500000001</v>
      </c>
      <c r="E565" s="149">
        <v>2701946.1</v>
      </c>
      <c r="F565" s="149"/>
      <c r="G565" s="149"/>
      <c r="H565" s="149"/>
      <c r="I565" s="169">
        <v>2779872.3996948181</v>
      </c>
      <c r="J565" s="169">
        <v>2566457.9000000004</v>
      </c>
      <c r="K565" s="169">
        <v>2591301.7000000002</v>
      </c>
      <c r="L565" s="19"/>
    </row>
    <row r="567" spans="2:12">
      <c r="B567" s="11" t="s">
        <v>108</v>
      </c>
      <c r="C567" s="6" t="s">
        <v>109</v>
      </c>
      <c r="D567" s="13"/>
      <c r="E567" s="13"/>
      <c r="F567" s="5"/>
      <c r="G567" s="5"/>
      <c r="H567" s="5"/>
      <c r="I567" s="5"/>
      <c r="J567" s="5"/>
      <c r="K567" s="5"/>
      <c r="L567" s="5"/>
    </row>
    <row r="568" spans="2:12" ht="25.5">
      <c r="B568" s="11" t="s">
        <v>110</v>
      </c>
      <c r="C568" s="6">
        <v>105048</v>
      </c>
      <c r="D568" s="5"/>
      <c r="E568" s="5"/>
      <c r="F568" s="5"/>
      <c r="G568" s="5"/>
      <c r="H568" s="5"/>
      <c r="I568" s="5"/>
      <c r="J568" s="5"/>
      <c r="K568" s="5"/>
      <c r="L568" s="5"/>
    </row>
    <row r="569" spans="2:12" ht="25.5">
      <c r="B569" s="11" t="s">
        <v>111</v>
      </c>
      <c r="C569" s="82" t="s">
        <v>200</v>
      </c>
      <c r="D569" s="5"/>
      <c r="E569" s="5"/>
      <c r="F569" s="5"/>
      <c r="G569" s="5"/>
      <c r="H569" s="5"/>
      <c r="I569" s="5"/>
      <c r="J569" s="5"/>
      <c r="K569" s="5"/>
      <c r="L569" s="5"/>
    </row>
    <row r="570" spans="2:12">
      <c r="B570" s="11" t="s">
        <v>112</v>
      </c>
      <c r="C570" s="84">
        <v>1182</v>
      </c>
      <c r="D570" s="300" t="s">
        <v>113</v>
      </c>
      <c r="E570" s="300"/>
      <c r="F570" s="300"/>
      <c r="G570" s="300"/>
      <c r="H570" s="300"/>
      <c r="I570" s="300"/>
      <c r="J570" s="300"/>
      <c r="K570" s="300"/>
      <c r="L570" s="300"/>
    </row>
    <row r="571" spans="2:12" ht="25.5">
      <c r="B571" s="11" t="s">
        <v>114</v>
      </c>
      <c r="C571" s="143">
        <v>31001</v>
      </c>
      <c r="D571" s="38" t="s">
        <v>364</v>
      </c>
      <c r="E571" s="38" t="s">
        <v>365</v>
      </c>
      <c r="F571" s="61" t="s">
        <v>366</v>
      </c>
      <c r="G571" s="61" t="s">
        <v>367</v>
      </c>
      <c r="H571" s="61" t="s">
        <v>368</v>
      </c>
      <c r="I571" s="38" t="s">
        <v>369</v>
      </c>
      <c r="J571" s="38" t="s">
        <v>370</v>
      </c>
      <c r="K571" s="38" t="s">
        <v>371</v>
      </c>
      <c r="L571" s="297" t="s">
        <v>115</v>
      </c>
    </row>
    <row r="572" spans="2:12" ht="25.5">
      <c r="B572" s="18" t="s">
        <v>24</v>
      </c>
      <c r="C572" s="23" t="s">
        <v>86</v>
      </c>
      <c r="D572" s="62"/>
      <c r="E572" s="62"/>
      <c r="F572" s="63"/>
      <c r="G572" s="63"/>
      <c r="H572" s="63"/>
      <c r="I572" s="62"/>
      <c r="J572" s="62"/>
      <c r="K572" s="62"/>
      <c r="L572" s="298"/>
    </row>
    <row r="573" spans="2:12" ht="25.5">
      <c r="B573" s="18" t="s">
        <v>116</v>
      </c>
      <c r="C573" s="23" t="s">
        <v>86</v>
      </c>
      <c r="D573" s="62"/>
      <c r="E573" s="62"/>
      <c r="F573" s="63"/>
      <c r="G573" s="63"/>
      <c r="H573" s="63"/>
      <c r="I573" s="62"/>
      <c r="J573" s="62"/>
      <c r="K573" s="62"/>
      <c r="L573" s="298"/>
    </row>
    <row r="574" spans="2:12" ht="25.5">
      <c r="B574" s="18" t="s">
        <v>27</v>
      </c>
      <c r="C574" s="6" t="s">
        <v>232</v>
      </c>
      <c r="D574" s="62"/>
      <c r="E574" s="62"/>
      <c r="F574" s="63"/>
      <c r="G574" s="63"/>
      <c r="H574" s="63"/>
      <c r="I574" s="62"/>
      <c r="J574" s="62"/>
      <c r="K574" s="62"/>
      <c r="L574" s="298"/>
    </row>
    <row r="575" spans="2:12" ht="38.25">
      <c r="B575" s="6" t="s">
        <v>117</v>
      </c>
      <c r="C575" s="6" t="s">
        <v>200</v>
      </c>
      <c r="D575" s="62"/>
      <c r="E575" s="62"/>
      <c r="F575" s="63"/>
      <c r="G575" s="63"/>
      <c r="H575" s="63"/>
      <c r="I575" s="62"/>
      <c r="J575" s="62"/>
      <c r="K575" s="62"/>
      <c r="L575" s="298"/>
    </row>
    <row r="576" spans="2:12">
      <c r="B576" s="166"/>
      <c r="C576" s="150" t="s">
        <v>118</v>
      </c>
      <c r="D576" s="39"/>
      <c r="E576" s="39"/>
      <c r="F576" s="64"/>
      <c r="G576" s="64"/>
      <c r="H576" s="64"/>
      <c r="I576" s="39"/>
      <c r="J576" s="39"/>
      <c r="K576" s="39"/>
      <c r="L576" s="299"/>
    </row>
    <row r="577" spans="2:12">
      <c r="B577" s="110" t="s">
        <v>120</v>
      </c>
      <c r="C577" s="120"/>
      <c r="D577" s="225"/>
      <c r="E577" s="169">
        <v>24400</v>
      </c>
      <c r="F577" s="169"/>
      <c r="G577" s="169"/>
      <c r="H577" s="169"/>
      <c r="I577" s="169">
        <v>484585</v>
      </c>
      <c r="J577" s="169">
        <v>40000</v>
      </c>
      <c r="K577" s="169">
        <v>464501.42</v>
      </c>
      <c r="L577" s="19"/>
    </row>
    <row r="579" spans="2:12">
      <c r="B579" s="15" t="s">
        <v>104</v>
      </c>
      <c r="C579" s="15" t="s">
        <v>105</v>
      </c>
    </row>
    <row r="580" spans="2:12" ht="25.5">
      <c r="B580" s="107">
        <v>9003</v>
      </c>
      <c r="C580" s="114" t="s">
        <v>79</v>
      </c>
      <c r="D580" s="5"/>
      <c r="E580" s="5"/>
      <c r="F580" s="5"/>
      <c r="G580" s="5"/>
      <c r="H580" s="5"/>
      <c r="I580" s="5"/>
      <c r="J580" s="5"/>
      <c r="K580" s="5"/>
      <c r="L580" s="5"/>
    </row>
    <row r="581" spans="2:12">
      <c r="B581" s="16"/>
      <c r="C581" s="5"/>
      <c r="D581" s="5"/>
      <c r="E581" s="5"/>
      <c r="F581" s="5"/>
      <c r="G581" s="5"/>
      <c r="H581" s="5"/>
      <c r="I581" s="5"/>
      <c r="J581" s="5"/>
      <c r="K581" s="5"/>
      <c r="L581" s="5"/>
    </row>
    <row r="582" spans="2:12" ht="25.5">
      <c r="B582" s="17" t="s">
        <v>107</v>
      </c>
      <c r="C582" s="5"/>
      <c r="D582" s="5"/>
      <c r="E582" s="5"/>
      <c r="F582" s="5"/>
      <c r="G582" s="5"/>
      <c r="H582" s="5"/>
      <c r="I582" s="5"/>
      <c r="J582" s="5"/>
      <c r="K582" s="5"/>
      <c r="L582" s="5"/>
    </row>
    <row r="583" spans="2:12">
      <c r="B583" s="17"/>
      <c r="C583" s="5"/>
      <c r="D583" s="5"/>
      <c r="E583" s="5"/>
      <c r="F583" s="5"/>
      <c r="G583" s="5"/>
      <c r="H583" s="5"/>
      <c r="I583" s="5"/>
      <c r="J583" s="5"/>
      <c r="K583" s="5"/>
      <c r="L583" s="5"/>
    </row>
    <row r="584" spans="2:12">
      <c r="B584" s="11" t="s">
        <v>108</v>
      </c>
      <c r="C584" s="6" t="s">
        <v>109</v>
      </c>
      <c r="D584" s="13"/>
      <c r="E584" s="13"/>
      <c r="F584" s="5"/>
      <c r="G584" s="5"/>
      <c r="H584" s="5"/>
      <c r="I584" s="5"/>
      <c r="J584" s="5"/>
      <c r="K584" s="5"/>
      <c r="L584" s="5"/>
    </row>
    <row r="585" spans="2:12" ht="25.5">
      <c r="B585" s="11" t="s">
        <v>110</v>
      </c>
      <c r="C585" s="6">
        <v>104003</v>
      </c>
      <c r="D585" s="5"/>
      <c r="E585" s="5"/>
      <c r="F585" s="5"/>
      <c r="G585" s="5"/>
      <c r="H585" s="5"/>
      <c r="I585" s="5"/>
      <c r="J585" s="5"/>
      <c r="K585" s="5"/>
      <c r="L585" s="5"/>
    </row>
    <row r="586" spans="2:12" ht="25.5">
      <c r="B586" s="11" t="s">
        <v>111</v>
      </c>
      <c r="C586" s="6" t="s">
        <v>20</v>
      </c>
      <c r="D586" s="5"/>
      <c r="E586" s="5"/>
      <c r="F586" s="5"/>
      <c r="G586" s="5"/>
      <c r="H586" s="5"/>
      <c r="I586" s="5"/>
      <c r="J586" s="5"/>
      <c r="K586" s="5"/>
      <c r="L586" s="5"/>
    </row>
    <row r="587" spans="2:12">
      <c r="B587" s="11" t="s">
        <v>112</v>
      </c>
      <c r="C587" s="6">
        <v>9003</v>
      </c>
      <c r="D587" s="300" t="s">
        <v>113</v>
      </c>
      <c r="E587" s="300"/>
      <c r="F587" s="300"/>
      <c r="G587" s="300"/>
      <c r="H587" s="300"/>
      <c r="I587" s="300"/>
      <c r="J587" s="300"/>
      <c r="K587" s="300"/>
      <c r="L587" s="300"/>
    </row>
    <row r="588" spans="2:12" ht="25.5" customHeight="1">
      <c r="B588" s="11" t="s">
        <v>114</v>
      </c>
      <c r="C588" s="141">
        <v>11001</v>
      </c>
      <c r="D588" s="38" t="s">
        <v>364</v>
      </c>
      <c r="E588" s="38" t="s">
        <v>365</v>
      </c>
      <c r="F588" s="61" t="s">
        <v>366</v>
      </c>
      <c r="G588" s="61" t="s">
        <v>367</v>
      </c>
      <c r="H588" s="61" t="s">
        <v>368</v>
      </c>
      <c r="I588" s="38" t="s">
        <v>369</v>
      </c>
      <c r="J588" s="38" t="s">
        <v>370</v>
      </c>
      <c r="K588" s="38" t="s">
        <v>371</v>
      </c>
      <c r="L588" s="297" t="s">
        <v>115</v>
      </c>
    </row>
    <row r="589" spans="2:12" ht="25.5">
      <c r="B589" s="18" t="s">
        <v>24</v>
      </c>
      <c r="C589" s="85" t="s">
        <v>82</v>
      </c>
      <c r="D589" s="62"/>
      <c r="E589" s="62"/>
      <c r="F589" s="63"/>
      <c r="G589" s="63"/>
      <c r="H589" s="63"/>
      <c r="I589" s="62"/>
      <c r="J589" s="62"/>
      <c r="K589" s="62"/>
      <c r="L589" s="298"/>
    </row>
    <row r="590" spans="2:12" ht="38.25">
      <c r="B590" s="18" t="s">
        <v>116</v>
      </c>
      <c r="C590" s="137" t="s">
        <v>228</v>
      </c>
      <c r="D590" s="62"/>
      <c r="E590" s="62"/>
      <c r="F590" s="63"/>
      <c r="G590" s="63"/>
      <c r="H590" s="63"/>
      <c r="I590" s="62"/>
      <c r="J590" s="62"/>
      <c r="K590" s="62"/>
      <c r="L590" s="298"/>
    </row>
    <row r="591" spans="2:12">
      <c r="B591" s="18" t="s">
        <v>27</v>
      </c>
      <c r="C591" s="44" t="s">
        <v>28</v>
      </c>
      <c r="D591" s="62"/>
      <c r="E591" s="62"/>
      <c r="F591" s="63"/>
      <c r="G591" s="63"/>
      <c r="H591" s="63"/>
      <c r="I591" s="62"/>
      <c r="J591" s="62"/>
      <c r="K591" s="62"/>
      <c r="L591" s="298"/>
    </row>
    <row r="592" spans="2:12" ht="38.25">
      <c r="B592" s="6" t="s">
        <v>117</v>
      </c>
      <c r="C592" s="82" t="s">
        <v>20</v>
      </c>
      <c r="D592" s="62"/>
      <c r="E592" s="62"/>
      <c r="F592" s="63"/>
      <c r="G592" s="63"/>
      <c r="H592" s="63"/>
      <c r="I592" s="62"/>
      <c r="J592" s="62"/>
      <c r="K592" s="62"/>
      <c r="L592" s="298"/>
    </row>
    <row r="593" spans="2:12">
      <c r="B593" s="115"/>
      <c r="C593" s="105" t="s">
        <v>118</v>
      </c>
      <c r="D593" s="62"/>
      <c r="E593" s="62"/>
      <c r="F593" s="63"/>
      <c r="G593" s="63"/>
      <c r="H593" s="63"/>
      <c r="I593" s="62"/>
      <c r="J593" s="62"/>
      <c r="K593" s="62"/>
      <c r="L593" s="298"/>
    </row>
    <row r="594" spans="2:12">
      <c r="B594" s="111" t="s">
        <v>120</v>
      </c>
      <c r="C594" s="112"/>
      <c r="D594" s="226">
        <v>323407.05</v>
      </c>
      <c r="E594" s="53">
        <v>0</v>
      </c>
      <c r="F594" s="53"/>
      <c r="G594" s="53"/>
      <c r="H594" s="53"/>
      <c r="I594" s="222">
        <v>0</v>
      </c>
      <c r="J594" s="222">
        <v>0</v>
      </c>
      <c r="K594" s="222">
        <v>0</v>
      </c>
      <c r="L594" s="299"/>
    </row>
    <row r="597" spans="2:12">
      <c r="B597" s="11" t="s">
        <v>108</v>
      </c>
      <c r="C597" s="6" t="s">
        <v>109</v>
      </c>
      <c r="D597" s="13"/>
      <c r="E597" s="13"/>
      <c r="F597" s="5"/>
      <c r="G597" s="5"/>
      <c r="H597" s="5"/>
      <c r="I597" s="5"/>
      <c r="J597" s="5"/>
      <c r="K597" s="5"/>
      <c r="L597" s="5"/>
    </row>
    <row r="598" spans="2:12" ht="25.5">
      <c r="B598" s="11" t="s">
        <v>110</v>
      </c>
      <c r="C598" s="6">
        <v>105048</v>
      </c>
      <c r="D598" s="5"/>
      <c r="E598" s="5"/>
      <c r="F598" s="5"/>
      <c r="G598" s="5"/>
      <c r="H598" s="5"/>
      <c r="I598" s="5"/>
      <c r="J598" s="5"/>
      <c r="K598" s="5"/>
      <c r="L598" s="5"/>
    </row>
    <row r="599" spans="2:12" ht="25.5">
      <c r="B599" s="11" t="s">
        <v>111</v>
      </c>
      <c r="C599" s="82" t="s">
        <v>200</v>
      </c>
      <c r="D599" s="5"/>
      <c r="E599" s="5"/>
      <c r="F599" s="5"/>
      <c r="G599" s="5"/>
      <c r="H599" s="5"/>
      <c r="I599" s="5"/>
      <c r="J599" s="5"/>
      <c r="K599" s="5"/>
      <c r="L599" s="5"/>
    </row>
    <row r="600" spans="2:12">
      <c r="B600" s="11" t="s">
        <v>112</v>
      </c>
      <c r="C600" s="6">
        <v>9003</v>
      </c>
      <c r="D600" s="300" t="s">
        <v>113</v>
      </c>
      <c r="E600" s="300"/>
      <c r="F600" s="300"/>
      <c r="G600" s="300"/>
      <c r="H600" s="300"/>
      <c r="I600" s="300"/>
      <c r="J600" s="300"/>
      <c r="K600" s="300"/>
      <c r="L600" s="300"/>
    </row>
    <row r="601" spans="2:12" ht="25.5" customHeight="1">
      <c r="B601" s="11" t="s">
        <v>114</v>
      </c>
      <c r="C601" s="141">
        <v>11002</v>
      </c>
      <c r="D601" s="38" t="s">
        <v>364</v>
      </c>
      <c r="E601" s="38" t="s">
        <v>365</v>
      </c>
      <c r="F601" s="61" t="s">
        <v>366</v>
      </c>
      <c r="G601" s="61" t="s">
        <v>367</v>
      </c>
      <c r="H601" s="61" t="s">
        <v>368</v>
      </c>
      <c r="I601" s="38" t="s">
        <v>369</v>
      </c>
      <c r="J601" s="38" t="s">
        <v>370</v>
      </c>
      <c r="K601" s="38" t="s">
        <v>371</v>
      </c>
      <c r="L601" s="297" t="s">
        <v>115</v>
      </c>
    </row>
    <row r="602" spans="2:12" ht="25.5">
      <c r="B602" s="18" t="s">
        <v>24</v>
      </c>
      <c r="C602" s="23" t="s">
        <v>84</v>
      </c>
      <c r="D602" s="62"/>
      <c r="E602" s="62"/>
      <c r="F602" s="63"/>
      <c r="G602" s="63"/>
      <c r="H602" s="63"/>
      <c r="I602" s="62"/>
      <c r="J602" s="62"/>
      <c r="K602" s="62"/>
      <c r="L602" s="298"/>
    </row>
    <row r="603" spans="2:12" ht="38.25">
      <c r="B603" s="18" t="s">
        <v>116</v>
      </c>
      <c r="C603" s="6" t="s">
        <v>229</v>
      </c>
      <c r="D603" s="62"/>
      <c r="E603" s="62"/>
      <c r="F603" s="63"/>
      <c r="G603" s="63"/>
      <c r="H603" s="63"/>
      <c r="I603" s="62"/>
      <c r="J603" s="62"/>
      <c r="K603" s="62"/>
      <c r="L603" s="298"/>
    </row>
    <row r="604" spans="2:12">
      <c r="B604" s="18" t="s">
        <v>27</v>
      </c>
      <c r="C604" s="44" t="s">
        <v>28</v>
      </c>
      <c r="D604" s="62"/>
      <c r="E604" s="62"/>
      <c r="F604" s="63"/>
      <c r="G604" s="63"/>
      <c r="H604" s="63"/>
      <c r="I604" s="62"/>
      <c r="J604" s="62"/>
      <c r="K604" s="62"/>
      <c r="L604" s="298"/>
    </row>
    <row r="605" spans="2:12" ht="38.25">
      <c r="B605" s="6" t="s">
        <v>117</v>
      </c>
      <c r="C605" s="82" t="s">
        <v>200</v>
      </c>
      <c r="D605" s="62"/>
      <c r="E605" s="62"/>
      <c r="F605" s="63"/>
      <c r="G605" s="63"/>
      <c r="H605" s="63"/>
      <c r="I605" s="62"/>
      <c r="J605" s="62"/>
      <c r="K605" s="62"/>
      <c r="L605" s="298"/>
    </row>
    <row r="606" spans="2:12">
      <c r="B606" s="270" t="s">
        <v>118</v>
      </c>
      <c r="C606" s="271"/>
      <c r="D606" s="39"/>
      <c r="E606" s="39"/>
      <c r="F606" s="64"/>
      <c r="G606" s="64"/>
      <c r="H606" s="64"/>
      <c r="I606" s="39"/>
      <c r="J606" s="39"/>
      <c r="K606" s="39"/>
      <c r="L606" s="299"/>
    </row>
    <row r="607" spans="2:12">
      <c r="B607" s="110" t="s">
        <v>120</v>
      </c>
      <c r="C607" s="76"/>
      <c r="D607" s="225">
        <v>1101633.8</v>
      </c>
      <c r="E607" s="72"/>
      <c r="F607" s="72">
        <v>0</v>
      </c>
      <c r="G607" s="72">
        <v>0</v>
      </c>
      <c r="H607" s="72">
        <v>0</v>
      </c>
      <c r="I607" s="72">
        <v>0</v>
      </c>
      <c r="J607" s="72">
        <v>0</v>
      </c>
      <c r="K607" s="72">
        <v>0</v>
      </c>
      <c r="L607" s="19" t="s">
        <v>119</v>
      </c>
    </row>
    <row r="608" spans="2:12">
      <c r="B608" s="116"/>
      <c r="D608" s="104"/>
      <c r="E608" s="104"/>
      <c r="F608" s="104"/>
      <c r="G608" s="104"/>
      <c r="H608" s="104"/>
      <c r="I608" s="104"/>
      <c r="J608" s="104"/>
      <c r="K608" s="104"/>
      <c r="L608" s="104"/>
    </row>
    <row r="609" spans="2:12">
      <c r="B609" s="116"/>
      <c r="D609" s="104"/>
      <c r="E609" s="104"/>
      <c r="F609" s="104"/>
      <c r="G609" s="104"/>
      <c r="H609" s="104"/>
      <c r="I609" s="104"/>
      <c r="J609" s="104"/>
      <c r="K609" s="104"/>
      <c r="L609" s="104"/>
    </row>
    <row r="610" spans="2:12">
      <c r="B610" s="119"/>
      <c r="D610" s="104"/>
      <c r="E610" s="104"/>
      <c r="F610" s="104"/>
      <c r="G610" s="104"/>
      <c r="H610" s="104"/>
      <c r="I610" s="104"/>
      <c r="J610" s="104"/>
      <c r="K610" s="104"/>
      <c r="L610" s="104"/>
    </row>
    <row r="611" spans="2:12">
      <c r="B611" s="11" t="s">
        <v>108</v>
      </c>
      <c r="C611" s="6" t="s">
        <v>109</v>
      </c>
      <c r="D611" s="13"/>
      <c r="E611" s="13"/>
      <c r="F611" s="5"/>
      <c r="G611" s="5"/>
      <c r="H611" s="5"/>
      <c r="I611" s="5"/>
      <c r="J611" s="5"/>
      <c r="K611" s="5"/>
      <c r="L611" s="5"/>
    </row>
    <row r="612" spans="2:12" ht="25.5">
      <c r="B612" s="11" t="s">
        <v>110</v>
      </c>
      <c r="C612" s="6">
        <v>105048</v>
      </c>
      <c r="D612" s="5"/>
      <c r="E612" s="5"/>
      <c r="F612" s="5"/>
      <c r="G612" s="5"/>
      <c r="H612" s="5"/>
      <c r="I612" s="5"/>
      <c r="J612" s="5"/>
      <c r="K612" s="5"/>
      <c r="L612" s="5"/>
    </row>
    <row r="613" spans="2:12" ht="25.5">
      <c r="B613" s="11" t="s">
        <v>111</v>
      </c>
      <c r="C613" s="82" t="s">
        <v>200</v>
      </c>
      <c r="D613" s="5"/>
      <c r="E613" s="5"/>
      <c r="F613" s="5"/>
      <c r="G613" s="5"/>
      <c r="H613" s="5"/>
      <c r="I613" s="5"/>
      <c r="J613" s="5"/>
      <c r="K613" s="5"/>
      <c r="L613" s="5"/>
    </row>
    <row r="614" spans="2:12">
      <c r="B614" s="11" t="s">
        <v>112</v>
      </c>
      <c r="C614" s="6">
        <v>9003</v>
      </c>
      <c r="D614" s="300" t="s">
        <v>113</v>
      </c>
      <c r="E614" s="300"/>
      <c r="F614" s="300"/>
      <c r="G614" s="300"/>
      <c r="H614" s="300"/>
      <c r="I614" s="300"/>
      <c r="J614" s="300"/>
      <c r="K614" s="300"/>
      <c r="L614" s="300"/>
    </row>
    <row r="615" spans="2:12" ht="25.5" customHeight="1">
      <c r="B615" s="11" t="s">
        <v>114</v>
      </c>
      <c r="C615" s="142">
        <v>11003</v>
      </c>
      <c r="D615" s="38" t="s">
        <v>364</v>
      </c>
      <c r="E615" s="38" t="s">
        <v>365</v>
      </c>
      <c r="F615" s="61" t="s">
        <v>366</v>
      </c>
      <c r="G615" s="61" t="s">
        <v>367</v>
      </c>
      <c r="H615" s="61" t="s">
        <v>368</v>
      </c>
      <c r="I615" s="38" t="s">
        <v>369</v>
      </c>
      <c r="J615" s="38" t="s">
        <v>370</v>
      </c>
      <c r="K615" s="38" t="s">
        <v>371</v>
      </c>
      <c r="L615" s="297" t="s">
        <v>115</v>
      </c>
    </row>
    <row r="616" spans="2:12" ht="38.25">
      <c r="B616" s="18" t="s">
        <v>24</v>
      </c>
      <c r="C616" s="71" t="s">
        <v>359</v>
      </c>
      <c r="D616" s="62"/>
      <c r="E616" s="62"/>
      <c r="F616" s="63"/>
      <c r="G616" s="63"/>
      <c r="H616" s="63"/>
      <c r="I616" s="62"/>
      <c r="J616" s="62"/>
      <c r="K616" s="62"/>
      <c r="L616" s="298"/>
    </row>
    <row r="617" spans="2:12" ht="38.25">
      <c r="B617" s="18" t="s">
        <v>116</v>
      </c>
      <c r="C617" s="9" t="s">
        <v>361</v>
      </c>
      <c r="D617" s="62"/>
      <c r="E617" s="62"/>
      <c r="F617" s="63"/>
      <c r="G617" s="63"/>
      <c r="H617" s="63"/>
      <c r="I617" s="62"/>
      <c r="J617" s="62"/>
      <c r="K617" s="62"/>
      <c r="L617" s="298"/>
    </row>
    <row r="618" spans="2:12" ht="38.25">
      <c r="B618" s="18" t="s">
        <v>27</v>
      </c>
      <c r="C618" s="6" t="s">
        <v>358</v>
      </c>
      <c r="D618" s="62"/>
      <c r="E618" s="62"/>
      <c r="F618" s="63"/>
      <c r="G618" s="63"/>
      <c r="H618" s="63"/>
      <c r="I618" s="62"/>
      <c r="J618" s="62"/>
      <c r="K618" s="62"/>
      <c r="L618" s="298"/>
    </row>
    <row r="619" spans="2:12" ht="38.25">
      <c r="B619" s="6" t="s">
        <v>117</v>
      </c>
      <c r="C619" s="55" t="s">
        <v>230</v>
      </c>
      <c r="D619" s="62"/>
      <c r="E619" s="62"/>
      <c r="F619" s="63"/>
      <c r="G619" s="63"/>
      <c r="H619" s="63"/>
      <c r="I619" s="62"/>
      <c r="J619" s="62"/>
      <c r="K619" s="62"/>
      <c r="L619" s="298"/>
    </row>
    <row r="620" spans="2:12">
      <c r="B620" s="270" t="s">
        <v>118</v>
      </c>
      <c r="C620" s="271"/>
      <c r="D620" s="39"/>
      <c r="E620" s="39"/>
      <c r="F620" s="64"/>
      <c r="G620" s="64"/>
      <c r="H620" s="64"/>
      <c r="I620" s="39"/>
      <c r="J620" s="39"/>
      <c r="K620" s="39"/>
      <c r="L620" s="299"/>
    </row>
    <row r="621" spans="2:12">
      <c r="B621" s="110" t="s">
        <v>120</v>
      </c>
      <c r="C621" s="76"/>
      <c r="D621" s="225">
        <v>35557.57</v>
      </c>
      <c r="E621" s="72">
        <v>0</v>
      </c>
      <c r="F621" s="72">
        <v>0</v>
      </c>
      <c r="G621" s="72">
        <v>0</v>
      </c>
      <c r="H621" s="72">
        <v>0</v>
      </c>
      <c r="I621" s="72">
        <v>0</v>
      </c>
      <c r="J621" s="72">
        <v>0</v>
      </c>
      <c r="K621" s="72">
        <v>0</v>
      </c>
      <c r="L621" s="19" t="s">
        <v>119</v>
      </c>
    </row>
    <row r="622" spans="2:12">
      <c r="B622" s="116"/>
      <c r="C622" s="101"/>
      <c r="D622" s="104"/>
      <c r="E622" s="127"/>
      <c r="F622" s="127"/>
      <c r="G622" s="127"/>
      <c r="H622" s="127"/>
      <c r="I622" s="127">
        <v>0</v>
      </c>
      <c r="J622" s="127"/>
      <c r="K622" s="127"/>
      <c r="L622" s="104"/>
    </row>
    <row r="623" spans="2:12">
      <c r="B623" s="119"/>
      <c r="D623" s="104"/>
      <c r="E623" s="104"/>
      <c r="F623" s="104"/>
      <c r="G623" s="104"/>
      <c r="H623" s="104"/>
      <c r="I623" s="104"/>
      <c r="J623" s="104"/>
      <c r="K623" s="104"/>
      <c r="L623" s="104"/>
    </row>
    <row r="624" spans="2:12">
      <c r="B624" s="11" t="s">
        <v>108</v>
      </c>
      <c r="C624" s="6" t="s">
        <v>109</v>
      </c>
      <c r="D624" s="13"/>
      <c r="E624" s="13"/>
      <c r="F624" s="5"/>
      <c r="G624" s="5"/>
      <c r="H624" s="5"/>
      <c r="I624" s="5"/>
      <c r="J624" s="5"/>
      <c r="K624" s="5"/>
      <c r="L624" s="5"/>
    </row>
    <row r="625" spans="2:12" ht="25.5">
      <c r="B625" s="11" t="s">
        <v>110</v>
      </c>
      <c r="C625" s="6">
        <v>105048</v>
      </c>
      <c r="D625" s="5"/>
      <c r="E625" s="5"/>
      <c r="F625" s="5"/>
      <c r="G625" s="5"/>
      <c r="H625" s="5"/>
      <c r="I625" s="5"/>
      <c r="J625" s="5"/>
      <c r="K625" s="5"/>
      <c r="L625" s="5"/>
    </row>
    <row r="626" spans="2:12" ht="25.5">
      <c r="B626" s="11" t="s">
        <v>111</v>
      </c>
      <c r="C626" s="82" t="s">
        <v>200</v>
      </c>
      <c r="D626" s="5"/>
      <c r="E626" s="5"/>
      <c r="F626" s="5"/>
      <c r="G626" s="5"/>
      <c r="H626" s="5"/>
      <c r="I626" s="5"/>
      <c r="J626" s="5"/>
      <c r="K626" s="5"/>
      <c r="L626" s="5"/>
    </row>
    <row r="627" spans="2:12">
      <c r="B627" s="11" t="s">
        <v>112</v>
      </c>
      <c r="C627" s="84">
        <v>9003</v>
      </c>
      <c r="D627" s="300" t="s">
        <v>113</v>
      </c>
      <c r="E627" s="300"/>
      <c r="F627" s="300"/>
      <c r="G627" s="300"/>
      <c r="H627" s="300"/>
      <c r="I627" s="300"/>
      <c r="J627" s="300"/>
      <c r="K627" s="300"/>
      <c r="L627" s="300"/>
    </row>
    <row r="628" spans="2:12" ht="25.5">
      <c r="B628" s="11" t="s">
        <v>114</v>
      </c>
      <c r="C628" s="143">
        <v>31001</v>
      </c>
      <c r="D628" s="38" t="s">
        <v>364</v>
      </c>
      <c r="E628" s="38" t="s">
        <v>365</v>
      </c>
      <c r="F628" s="61" t="s">
        <v>366</v>
      </c>
      <c r="G628" s="61" t="s">
        <v>367</v>
      </c>
      <c r="H628" s="61" t="s">
        <v>368</v>
      </c>
      <c r="I628" s="38" t="s">
        <v>369</v>
      </c>
      <c r="J628" s="38" t="s">
        <v>370</v>
      </c>
      <c r="K628" s="38" t="s">
        <v>371</v>
      </c>
      <c r="L628" s="297" t="s">
        <v>115</v>
      </c>
    </row>
    <row r="629" spans="2:12" ht="25.5">
      <c r="B629" s="18" t="s">
        <v>24</v>
      </c>
      <c r="C629" s="23" t="s">
        <v>86</v>
      </c>
      <c r="D629" s="62"/>
      <c r="E629" s="62"/>
      <c r="F629" s="63"/>
      <c r="G629" s="63"/>
      <c r="H629" s="63"/>
      <c r="I629" s="62"/>
      <c r="J629" s="62"/>
      <c r="K629" s="62"/>
      <c r="L629" s="298"/>
    </row>
    <row r="630" spans="2:12" ht="25.5">
      <c r="B630" s="18" t="s">
        <v>116</v>
      </c>
      <c r="C630" s="9" t="s">
        <v>231</v>
      </c>
      <c r="D630" s="62"/>
      <c r="E630" s="62"/>
      <c r="F630" s="63"/>
      <c r="G630" s="63"/>
      <c r="H630" s="63"/>
      <c r="I630" s="62"/>
      <c r="J630" s="62"/>
      <c r="K630" s="62"/>
      <c r="L630" s="298"/>
    </row>
    <row r="631" spans="2:12" ht="25.5">
      <c r="B631" s="18" t="s">
        <v>27</v>
      </c>
      <c r="C631" s="6" t="s">
        <v>232</v>
      </c>
      <c r="D631" s="62"/>
      <c r="E631" s="62"/>
      <c r="F631" s="63"/>
      <c r="G631" s="63"/>
      <c r="H631" s="63"/>
      <c r="I631" s="62"/>
      <c r="J631" s="62"/>
      <c r="K631" s="62"/>
      <c r="L631" s="298"/>
    </row>
    <row r="632" spans="2:12" ht="38.25">
      <c r="B632" s="6" t="s">
        <v>117</v>
      </c>
      <c r="C632" s="6" t="s">
        <v>200</v>
      </c>
      <c r="D632" s="62"/>
      <c r="E632" s="62"/>
      <c r="F632" s="63"/>
      <c r="G632" s="63"/>
      <c r="H632" s="63"/>
      <c r="I632" s="62"/>
      <c r="J632" s="62"/>
      <c r="K632" s="62"/>
      <c r="L632" s="298"/>
    </row>
    <row r="633" spans="2:12">
      <c r="B633" s="154"/>
      <c r="C633" s="150" t="s">
        <v>118</v>
      </c>
      <c r="D633" s="39"/>
      <c r="E633" s="39"/>
      <c r="F633" s="64"/>
      <c r="G633" s="64"/>
      <c r="H633" s="64"/>
      <c r="I633" s="39"/>
      <c r="J633" s="39"/>
      <c r="K633" s="39"/>
      <c r="L633" s="299"/>
    </row>
    <row r="634" spans="2:12">
      <c r="B634" s="110" t="s">
        <v>120</v>
      </c>
      <c r="C634" s="120"/>
      <c r="D634" s="225">
        <v>20083.580000000002</v>
      </c>
      <c r="E634" s="169">
        <v>0</v>
      </c>
      <c r="F634" s="72">
        <v>0</v>
      </c>
      <c r="G634" s="72">
        <v>0</v>
      </c>
      <c r="H634" s="72">
        <v>0</v>
      </c>
      <c r="I634" s="72">
        <v>0</v>
      </c>
      <c r="J634" s="72">
        <v>0</v>
      </c>
      <c r="K634" s="72"/>
      <c r="L634" s="19"/>
    </row>
    <row r="635" spans="2:12">
      <c r="D635" s="227"/>
      <c r="E635" s="227"/>
    </row>
    <row r="637" spans="2:12">
      <c r="B637" s="11" t="s">
        <v>108</v>
      </c>
      <c r="C637" s="6" t="s">
        <v>109</v>
      </c>
      <c r="D637" s="13"/>
      <c r="E637" s="13"/>
      <c r="F637" s="5"/>
      <c r="G637" s="5"/>
      <c r="H637" s="5"/>
      <c r="I637" s="5"/>
      <c r="J637" s="5"/>
      <c r="K637" s="5"/>
      <c r="L637" s="5"/>
    </row>
    <row r="638" spans="2:12" ht="25.5">
      <c r="B638" s="11" t="s">
        <v>110</v>
      </c>
      <c r="C638" s="6">
        <v>104003</v>
      </c>
      <c r="D638" s="5"/>
      <c r="E638" s="5"/>
      <c r="F638" s="5"/>
      <c r="G638" s="5"/>
      <c r="H638" s="5"/>
      <c r="I638" s="5"/>
      <c r="J638" s="5"/>
      <c r="K638" s="5"/>
      <c r="L638" s="5"/>
    </row>
    <row r="639" spans="2:12" ht="25.5">
      <c r="B639" s="11" t="s">
        <v>111</v>
      </c>
      <c r="C639" s="82" t="s">
        <v>233</v>
      </c>
      <c r="D639" s="5"/>
      <c r="E639" s="5"/>
      <c r="F639" s="5"/>
      <c r="G639" s="5"/>
      <c r="H639" s="5"/>
      <c r="I639" s="5"/>
      <c r="J639" s="5"/>
      <c r="K639" s="5"/>
      <c r="L639" s="5"/>
    </row>
    <row r="640" spans="2:12">
      <c r="B640" s="11" t="s">
        <v>112</v>
      </c>
      <c r="C640" s="6">
        <v>9003</v>
      </c>
      <c r="D640" s="300" t="s">
        <v>113</v>
      </c>
      <c r="E640" s="300"/>
      <c r="F640" s="300"/>
      <c r="G640" s="300"/>
      <c r="H640" s="300"/>
      <c r="I640" s="300"/>
      <c r="J640" s="300"/>
      <c r="K640" s="300"/>
      <c r="L640" s="300"/>
    </row>
    <row r="641" spans="2:12" ht="25.5">
      <c r="B641" s="11" t="s">
        <v>114</v>
      </c>
      <c r="C641" s="143">
        <v>31003</v>
      </c>
      <c r="D641" s="38" t="s">
        <v>364</v>
      </c>
      <c r="E641" s="38" t="s">
        <v>365</v>
      </c>
      <c r="F641" s="61" t="s">
        <v>366</v>
      </c>
      <c r="G641" s="61" t="s">
        <v>367</v>
      </c>
      <c r="H641" s="61" t="s">
        <v>368</v>
      </c>
      <c r="I641" s="38" t="s">
        <v>369</v>
      </c>
      <c r="J641" s="38" t="s">
        <v>370</v>
      </c>
      <c r="K641" s="38" t="s">
        <v>371</v>
      </c>
      <c r="L641" s="297" t="s">
        <v>115</v>
      </c>
    </row>
    <row r="642" spans="2:12" ht="25.5">
      <c r="B642" s="18" t="s">
        <v>24</v>
      </c>
      <c r="C642" s="23" t="s">
        <v>234</v>
      </c>
      <c r="D642" s="62"/>
      <c r="E642" s="62"/>
      <c r="F642" s="63"/>
      <c r="G642" s="63"/>
      <c r="H642" s="63"/>
      <c r="I642" s="62"/>
      <c r="J642" s="62"/>
      <c r="K642" s="62"/>
      <c r="L642" s="298"/>
    </row>
    <row r="643" spans="2:12" ht="38.25">
      <c r="B643" s="18" t="s">
        <v>116</v>
      </c>
      <c r="C643" s="9" t="s">
        <v>235</v>
      </c>
      <c r="D643" s="62"/>
      <c r="E643" s="62"/>
      <c r="F643" s="63"/>
      <c r="G643" s="63"/>
      <c r="H643" s="63"/>
      <c r="I643" s="62"/>
      <c r="J643" s="62"/>
      <c r="K643" s="62"/>
      <c r="L643" s="298"/>
    </row>
    <row r="644" spans="2:12" ht="25.5">
      <c r="B644" s="18" t="s">
        <v>27</v>
      </c>
      <c r="C644" s="6" t="s">
        <v>232</v>
      </c>
      <c r="D644" s="62"/>
      <c r="E644" s="62"/>
      <c r="F644" s="63"/>
      <c r="G644" s="63"/>
      <c r="H644" s="63"/>
      <c r="I644" s="62"/>
      <c r="J644" s="62"/>
      <c r="K644" s="62"/>
      <c r="L644" s="298"/>
    </row>
    <row r="645" spans="2:12" ht="38.25">
      <c r="B645" s="6" t="s">
        <v>117</v>
      </c>
      <c r="C645" s="6" t="s">
        <v>230</v>
      </c>
      <c r="D645" s="62"/>
      <c r="E645" s="62"/>
      <c r="F645" s="63"/>
      <c r="G645" s="63"/>
      <c r="H645" s="63"/>
      <c r="I645" s="62"/>
      <c r="J645" s="62"/>
      <c r="K645" s="62"/>
      <c r="L645" s="298"/>
    </row>
    <row r="646" spans="2:12">
      <c r="B646" s="154"/>
      <c r="C646" s="150" t="s">
        <v>118</v>
      </c>
      <c r="D646" s="39"/>
      <c r="E646" s="39"/>
      <c r="F646" s="64"/>
      <c r="G646" s="64"/>
      <c r="H646" s="64"/>
      <c r="I646" s="39"/>
      <c r="J646" s="39"/>
      <c r="K646" s="39"/>
      <c r="L646" s="299"/>
    </row>
    <row r="647" spans="2:12">
      <c r="B647" s="110" t="s">
        <v>120</v>
      </c>
      <c r="C647" s="120"/>
      <c r="D647" s="149">
        <v>0</v>
      </c>
      <c r="E647" s="72">
        <v>0</v>
      </c>
      <c r="F647" s="72">
        <v>0</v>
      </c>
      <c r="G647" s="72">
        <v>0</v>
      </c>
      <c r="H647" s="72">
        <v>0</v>
      </c>
      <c r="I647" s="72">
        <v>0</v>
      </c>
      <c r="J647" s="72">
        <v>0</v>
      </c>
      <c r="K647" s="72"/>
      <c r="L647" s="19"/>
    </row>
  </sheetData>
  <mergeCells count="276">
    <mergeCell ref="B441:C441"/>
    <mergeCell ref="B442:C442"/>
    <mergeCell ref="B443:C443"/>
    <mergeCell ref="B445:C445"/>
    <mergeCell ref="B446:C446"/>
    <mergeCell ref="B447:C447"/>
    <mergeCell ref="B448:C448"/>
    <mergeCell ref="B444:C444"/>
    <mergeCell ref="D424:L424"/>
    <mergeCell ref="L425:L430"/>
    <mergeCell ref="B431:C431"/>
    <mergeCell ref="B432:C432"/>
    <mergeCell ref="B433:C433"/>
    <mergeCell ref="B434:C434"/>
    <mergeCell ref="B435:C435"/>
    <mergeCell ref="B436:C436"/>
    <mergeCell ref="B437:C437"/>
    <mergeCell ref="B438:C438"/>
    <mergeCell ref="B439:C439"/>
    <mergeCell ref="B440:C440"/>
    <mergeCell ref="D16:L16"/>
    <mergeCell ref="L17:L22"/>
    <mergeCell ref="B23:C23"/>
    <mergeCell ref="B24:C24"/>
    <mergeCell ref="B25:C25"/>
    <mergeCell ref="B26:C26"/>
    <mergeCell ref="B33:C33"/>
    <mergeCell ref="B36:C36"/>
    <mergeCell ref="B37:C37"/>
    <mergeCell ref="B38:C38"/>
    <mergeCell ref="D47:L47"/>
    <mergeCell ref="L48:L53"/>
    <mergeCell ref="B27:C27"/>
    <mergeCell ref="B28:C28"/>
    <mergeCell ref="B29:C29"/>
    <mergeCell ref="B30:C30"/>
    <mergeCell ref="B31:C31"/>
    <mergeCell ref="B32:C32"/>
    <mergeCell ref="B34:C34"/>
    <mergeCell ref="B35:C35"/>
    <mergeCell ref="B60:C60"/>
    <mergeCell ref="D66:L66"/>
    <mergeCell ref="L67:L71"/>
    <mergeCell ref="B73:C73"/>
    <mergeCell ref="B74:C74"/>
    <mergeCell ref="B75:C75"/>
    <mergeCell ref="B54:C54"/>
    <mergeCell ref="B55:C55"/>
    <mergeCell ref="B56:C56"/>
    <mergeCell ref="B57:C57"/>
    <mergeCell ref="B58:C58"/>
    <mergeCell ref="B59:C59"/>
    <mergeCell ref="L87:L92"/>
    <mergeCell ref="B93:C93"/>
    <mergeCell ref="B94:C94"/>
    <mergeCell ref="B95:C95"/>
    <mergeCell ref="B96:C96"/>
    <mergeCell ref="D108:L108"/>
    <mergeCell ref="B76:C76"/>
    <mergeCell ref="B77:C77"/>
    <mergeCell ref="B78:C78"/>
    <mergeCell ref="B79:C79"/>
    <mergeCell ref="B80:C80"/>
    <mergeCell ref="D86:L86"/>
    <mergeCell ref="B119:C119"/>
    <mergeCell ref="B120:C120"/>
    <mergeCell ref="B121:C121"/>
    <mergeCell ref="B122:C122"/>
    <mergeCell ref="B123:C123"/>
    <mergeCell ref="B124:C124"/>
    <mergeCell ref="L109:L114"/>
    <mergeCell ref="B114:C114"/>
    <mergeCell ref="B115:C115"/>
    <mergeCell ref="B116:C116"/>
    <mergeCell ref="B117:C117"/>
    <mergeCell ref="B118:C118"/>
    <mergeCell ref="B148:C148"/>
    <mergeCell ref="B149:C149"/>
    <mergeCell ref="D158:L158"/>
    <mergeCell ref="L159:L164"/>
    <mergeCell ref="B165:C165"/>
    <mergeCell ref="B166:C166"/>
    <mergeCell ref="B125:C125"/>
    <mergeCell ref="B126:C126"/>
    <mergeCell ref="D139:L139"/>
    <mergeCell ref="L140:L145"/>
    <mergeCell ref="B146:C146"/>
    <mergeCell ref="B147:C147"/>
    <mergeCell ref="B127:C127"/>
    <mergeCell ref="B150:C150"/>
    <mergeCell ref="B151:C151"/>
    <mergeCell ref="B184:C184"/>
    <mergeCell ref="B185:C185"/>
    <mergeCell ref="B186:C186"/>
    <mergeCell ref="B187:C187"/>
    <mergeCell ref="B188:C188"/>
    <mergeCell ref="B189:C189"/>
    <mergeCell ref="D173:L173"/>
    <mergeCell ref="L174:L179"/>
    <mergeCell ref="B180:C180"/>
    <mergeCell ref="B181:C181"/>
    <mergeCell ref="B182:C182"/>
    <mergeCell ref="B183:C183"/>
    <mergeCell ref="D217:L217"/>
    <mergeCell ref="L218:L223"/>
    <mergeCell ref="B196:C196"/>
    <mergeCell ref="B197:C197"/>
    <mergeCell ref="B198:C198"/>
    <mergeCell ref="B199:C199"/>
    <mergeCell ref="B201:C201"/>
    <mergeCell ref="B202:C202"/>
    <mergeCell ref="B190:C190"/>
    <mergeCell ref="B191:C191"/>
    <mergeCell ref="B192:C192"/>
    <mergeCell ref="B193:C193"/>
    <mergeCell ref="B194:C194"/>
    <mergeCell ref="B195:C195"/>
    <mergeCell ref="B200:C200"/>
    <mergeCell ref="B224:C224"/>
    <mergeCell ref="B225:C225"/>
    <mergeCell ref="B226:C226"/>
    <mergeCell ref="B227:C227"/>
    <mergeCell ref="B228:C228"/>
    <mergeCell ref="B229:C229"/>
    <mergeCell ref="B203:C203"/>
    <mergeCell ref="B204:C204"/>
    <mergeCell ref="B205:C205"/>
    <mergeCell ref="B212:C212"/>
    <mergeCell ref="B230:C230"/>
    <mergeCell ref="B231:C231"/>
    <mergeCell ref="D241:L241"/>
    <mergeCell ref="L242:L247"/>
    <mergeCell ref="B248:C248"/>
    <mergeCell ref="B249:C249"/>
    <mergeCell ref="B232:C232"/>
    <mergeCell ref="B233:C233"/>
    <mergeCell ref="B234:C234"/>
    <mergeCell ref="L265:L270"/>
    <mergeCell ref="B271:C271"/>
    <mergeCell ref="D278:L278"/>
    <mergeCell ref="L279:L284"/>
    <mergeCell ref="B285:C285"/>
    <mergeCell ref="B250:C250"/>
    <mergeCell ref="B251:C251"/>
    <mergeCell ref="B252:C252"/>
    <mergeCell ref="B253:C253"/>
    <mergeCell ref="B254:C254"/>
    <mergeCell ref="D264:L264"/>
    <mergeCell ref="B255:C255"/>
    <mergeCell ref="L321:L326"/>
    <mergeCell ref="L305:L308"/>
    <mergeCell ref="B311:C311"/>
    <mergeCell ref="B312:C312"/>
    <mergeCell ref="B313:C313"/>
    <mergeCell ref="B314:C314"/>
    <mergeCell ref="D320:L320"/>
    <mergeCell ref="B298:C298"/>
    <mergeCell ref="D304:L304"/>
    <mergeCell ref="B385:C385"/>
    <mergeCell ref="B386:C386"/>
    <mergeCell ref="B387:C387"/>
    <mergeCell ref="B388:C388"/>
    <mergeCell ref="B389:C389"/>
    <mergeCell ref="B390:C390"/>
    <mergeCell ref="B327:C327"/>
    <mergeCell ref="D373:L373"/>
    <mergeCell ref="L374:L379"/>
    <mergeCell ref="B380:C380"/>
    <mergeCell ref="B383:C383"/>
    <mergeCell ref="B384:C384"/>
    <mergeCell ref="B341:C341"/>
    <mergeCell ref="B344:C344"/>
    <mergeCell ref="D350:L350"/>
    <mergeCell ref="L351:L354"/>
    <mergeCell ref="B357:C357"/>
    <mergeCell ref="B358:C358"/>
    <mergeCell ref="B359:C359"/>
    <mergeCell ref="B360:C360"/>
    <mergeCell ref="B361:C361"/>
    <mergeCell ref="B381:C381"/>
    <mergeCell ref="B382:C382"/>
    <mergeCell ref="B342:C342"/>
    <mergeCell ref="B407:C407"/>
    <mergeCell ref="B408:C408"/>
    <mergeCell ref="B409:C409"/>
    <mergeCell ref="B410:C410"/>
    <mergeCell ref="B411:C411"/>
    <mergeCell ref="B412:C412"/>
    <mergeCell ref="B391:C391"/>
    <mergeCell ref="D398:L398"/>
    <mergeCell ref="L399:L404"/>
    <mergeCell ref="B405:C405"/>
    <mergeCell ref="B406:C406"/>
    <mergeCell ref="B470:C470"/>
    <mergeCell ref="B471:C471"/>
    <mergeCell ref="B472:C472"/>
    <mergeCell ref="B473:C473"/>
    <mergeCell ref="D480:L480"/>
    <mergeCell ref="L481:L486"/>
    <mergeCell ref="D459:L459"/>
    <mergeCell ref="L460:L465"/>
    <mergeCell ref="B466:C466"/>
    <mergeCell ref="B467:C467"/>
    <mergeCell ref="B468:C468"/>
    <mergeCell ref="B469:C469"/>
    <mergeCell ref="B493:C493"/>
    <mergeCell ref="B494:C494"/>
    <mergeCell ref="B495:C495"/>
    <mergeCell ref="B496:C496"/>
    <mergeCell ref="B497:C497"/>
    <mergeCell ref="B487:C487"/>
    <mergeCell ref="B488:C488"/>
    <mergeCell ref="B489:C489"/>
    <mergeCell ref="B490:C490"/>
    <mergeCell ref="B491:C491"/>
    <mergeCell ref="B492:C492"/>
    <mergeCell ref="D640:L640"/>
    <mergeCell ref="L641:L646"/>
    <mergeCell ref="D334:L334"/>
    <mergeCell ref="L335:L340"/>
    <mergeCell ref="B564:C564"/>
    <mergeCell ref="D587:L587"/>
    <mergeCell ref="D600:L600"/>
    <mergeCell ref="L601:L606"/>
    <mergeCell ref="B606:C606"/>
    <mergeCell ref="B558:C558"/>
    <mergeCell ref="B559:C559"/>
    <mergeCell ref="B560:C560"/>
    <mergeCell ref="B561:C561"/>
    <mergeCell ref="B562:C562"/>
    <mergeCell ref="B563:C563"/>
    <mergeCell ref="B552:C552"/>
    <mergeCell ref="B553:C553"/>
    <mergeCell ref="B554:C554"/>
    <mergeCell ref="B555:C555"/>
    <mergeCell ref="B556:C556"/>
    <mergeCell ref="B557:C557"/>
    <mergeCell ref="B532:C532"/>
    <mergeCell ref="B533:C533"/>
    <mergeCell ref="D544:L544"/>
    <mergeCell ref="B343:C343"/>
    <mergeCell ref="L588:L594"/>
    <mergeCell ref="D570:L570"/>
    <mergeCell ref="L571:L576"/>
    <mergeCell ref="D614:L614"/>
    <mergeCell ref="L615:L620"/>
    <mergeCell ref="B620:C620"/>
    <mergeCell ref="D627:L627"/>
    <mergeCell ref="L628:L633"/>
    <mergeCell ref="L545:L551"/>
    <mergeCell ref="B550:C550"/>
    <mergeCell ref="B551:C551"/>
    <mergeCell ref="B515:C515"/>
    <mergeCell ref="B516:C516"/>
    <mergeCell ref="B517:C517"/>
    <mergeCell ref="D524:L524"/>
    <mergeCell ref="L525:L530"/>
    <mergeCell ref="B531:C531"/>
    <mergeCell ref="D504:L504"/>
    <mergeCell ref="L505:L510"/>
    <mergeCell ref="B511:C511"/>
    <mergeCell ref="B512:C512"/>
    <mergeCell ref="B513:C513"/>
    <mergeCell ref="B514:C514"/>
    <mergeCell ref="B295:C295"/>
    <mergeCell ref="B296:C296"/>
    <mergeCell ref="B297:C297"/>
    <mergeCell ref="B293:C293"/>
    <mergeCell ref="B286:C286"/>
    <mergeCell ref="B287:C287"/>
    <mergeCell ref="B288:C288"/>
    <mergeCell ref="B289:C289"/>
    <mergeCell ref="B290:C290"/>
    <mergeCell ref="B291:C291"/>
    <mergeCell ref="B292:C292"/>
    <mergeCell ref="B294:C294"/>
  </mergeCells>
  <pageMargins left="0" right="0" top="0" bottom="0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24</vt:i4>
      </vt:variant>
    </vt:vector>
  </HeadingPairs>
  <TitlesOfParts>
    <vt:vector size="28" baseType="lpstr">
      <vt:lpstr>Հավելված 3 Մաս 1</vt:lpstr>
      <vt:lpstr>Հավելված 3 Մաս 2</vt:lpstr>
      <vt:lpstr>Հավելված 3 Մաս 3</vt:lpstr>
      <vt:lpstr>Հավելված 3 Մաս4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2'!_ftn20</vt:lpstr>
      <vt:lpstr>'Հավելված 3 Մաս 2'!_ftn21</vt:lpstr>
      <vt:lpstr>'Հավելված 3 Մաս 3'!_ftn21</vt:lpstr>
      <vt:lpstr>'Հավելված 3 Մաս 2'!_ftn22</vt:lpstr>
      <vt:lpstr>'Հավելված 3 Մաս 3'!_ftn22</vt:lpstr>
      <vt:lpstr>'Հավելված 3 Մաս 2'!_ftnref1</vt:lpstr>
      <vt:lpstr>'Հավելված 3 Մաս 2'!_ftnref10</vt:lpstr>
      <vt:lpstr>'Հավելված 3 Մաս 2'!_ftnref11</vt:lpstr>
      <vt:lpstr>'Հավելված 3 Մաս 3'!_ftnref12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Մաս4'!_GoBack</vt:lpstr>
      <vt:lpstr>'Հավելված 3 Մաս 2'!_Toc501014755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Mulberry 2.0</cp:keywords>
  <cp:lastModifiedBy>Z-Margaryan</cp:lastModifiedBy>
  <cp:lastPrinted>2020-03-06T10:01:19Z</cp:lastPrinted>
  <dcterms:created xsi:type="dcterms:W3CDTF">2017-12-06T07:28:20Z</dcterms:created>
  <dcterms:modified xsi:type="dcterms:W3CDTF">2020-03-25T13:08:11Z</dcterms:modified>
</cp:coreProperties>
</file>