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4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5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6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7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8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drawings/drawing9.xml" ContentType="application/vnd.openxmlformats-officedocument.drawing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10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90" windowHeight="12540" activeTab="1"/>
  </bookViews>
  <sheets>
    <sheet name="Հ2 Ձև1 " sheetId="3" r:id="rId1"/>
    <sheet name="Հ2 Ձև2 (1)" sheetId="1" r:id="rId2"/>
    <sheet name="Հ2 Ձև2 (2)" sheetId="9" r:id="rId3"/>
    <sheet name="Հ2 Ձև2 (3)" sheetId="10" r:id="rId4"/>
    <sheet name="Հ2 Ձև2 (4)" sheetId="11" r:id="rId5"/>
    <sheet name="Հ2 Ձև2 (5)" sheetId="12" r:id="rId6"/>
    <sheet name="Հ2 Ձև2 (6)" sheetId="13" r:id="rId7"/>
    <sheet name="Հ2 Ձև2 (7)" sheetId="14" r:id="rId8"/>
    <sheet name="Հ2 Ձև2 (8)" sheetId="15" r:id="rId9"/>
    <sheet name="Հ2 Ձև2 (9)" sheetId="16" r:id="rId10"/>
    <sheet name="Հ2 Ձև2 (10)" sheetId="17" r:id="rId11"/>
    <sheet name="Լրացման պահանջներ" sheetId="2" r:id="rId12"/>
  </sheets>
  <definedNames>
    <definedName name="_Toc501014754" localSheetId="1">'Հ2 Ձև2 (1)'!#REF!</definedName>
    <definedName name="_Toc501014754" localSheetId="10">'Հ2 Ձև2 (10)'!#REF!</definedName>
    <definedName name="_Toc501014754" localSheetId="2">'Հ2 Ձև2 (2)'!#REF!</definedName>
    <definedName name="_Toc501014754" localSheetId="3">'Հ2 Ձև2 (3)'!#REF!</definedName>
    <definedName name="_Toc501014754" localSheetId="4">'Հ2 Ձև2 (4)'!#REF!</definedName>
    <definedName name="_Toc501014754" localSheetId="5">'Հ2 Ձև2 (5)'!#REF!</definedName>
    <definedName name="_Toc501014754" localSheetId="6">'Հ2 Ձև2 (6)'!#REF!</definedName>
    <definedName name="_Toc501014754" localSheetId="7">'Հ2 Ձև2 (7)'!#REF!</definedName>
    <definedName name="_Toc501014754" localSheetId="8">'Հ2 Ձև2 (8)'!#REF!</definedName>
    <definedName name="_Toc501014754" localSheetId="9">'Հ2 Ձև2 (9)'!#REF!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F8" i="3"/>
  <c r="F10" i="3"/>
  <c r="E87" i="9" l="1"/>
  <c r="F87" i="9"/>
  <c r="D87" i="9"/>
  <c r="D81" i="1" l="1"/>
  <c r="R16" i="3" l="1"/>
  <c r="R15" i="3"/>
  <c r="R14" i="3"/>
  <c r="R13" i="3"/>
  <c r="R12" i="3"/>
  <c r="R11" i="3"/>
  <c r="R10" i="3"/>
  <c r="R9" i="3"/>
  <c r="R8" i="3"/>
  <c r="Q16" i="3"/>
  <c r="Q15" i="3"/>
  <c r="Q14" i="3"/>
  <c r="Q13" i="3"/>
  <c r="Q12" i="3"/>
  <c r="Q11" i="3"/>
  <c r="Q10" i="3"/>
  <c r="Q9" i="3"/>
  <c r="Q8" i="3"/>
  <c r="P16" i="3"/>
  <c r="P15" i="3"/>
  <c r="P14" i="3"/>
  <c r="P13" i="3"/>
  <c r="P12" i="3"/>
  <c r="P11" i="3"/>
  <c r="P10" i="3"/>
  <c r="P9" i="3"/>
  <c r="P8" i="3"/>
  <c r="O16" i="3"/>
  <c r="O15" i="3"/>
  <c r="O14" i="3"/>
  <c r="O13" i="3"/>
  <c r="O12" i="3"/>
  <c r="O11" i="3"/>
  <c r="O10" i="3"/>
  <c r="O9" i="3"/>
  <c r="O8" i="3"/>
  <c r="N16" i="3"/>
  <c r="N15" i="3"/>
  <c r="N14" i="3"/>
  <c r="N13" i="3"/>
  <c r="N12" i="3"/>
  <c r="N11" i="3"/>
  <c r="N10" i="3"/>
  <c r="N9" i="3"/>
  <c r="N8" i="3"/>
  <c r="M16" i="3"/>
  <c r="M15" i="3"/>
  <c r="M14" i="3"/>
  <c r="M13" i="3"/>
  <c r="M12" i="3"/>
  <c r="M11" i="3"/>
  <c r="M10" i="3"/>
  <c r="M9" i="3"/>
  <c r="M8" i="3"/>
  <c r="L16" i="3"/>
  <c r="L15" i="3"/>
  <c r="L14" i="3"/>
  <c r="L13" i="3"/>
  <c r="L12" i="3"/>
  <c r="L11" i="3"/>
  <c r="L10" i="3"/>
  <c r="L9" i="3"/>
  <c r="L8" i="3"/>
  <c r="K16" i="3"/>
  <c r="K15" i="3"/>
  <c r="K14" i="3"/>
  <c r="K13" i="3"/>
  <c r="K12" i="3"/>
  <c r="K11" i="3"/>
  <c r="K10" i="3"/>
  <c r="K9" i="3"/>
  <c r="K8" i="3"/>
  <c r="J16" i="3"/>
  <c r="J15" i="3"/>
  <c r="J14" i="3"/>
  <c r="J13" i="3"/>
  <c r="J12" i="3"/>
  <c r="J11" i="3"/>
  <c r="J10" i="3"/>
  <c r="J9" i="3"/>
  <c r="J8" i="3"/>
  <c r="I16" i="3"/>
  <c r="I15" i="3"/>
  <c r="I14" i="3"/>
  <c r="I13" i="3"/>
  <c r="I12" i="3"/>
  <c r="I11" i="3"/>
  <c r="I10" i="3"/>
  <c r="I9" i="3"/>
  <c r="I8" i="3"/>
  <c r="H16" i="3"/>
  <c r="H15" i="3"/>
  <c r="H14" i="3"/>
  <c r="H13" i="3"/>
  <c r="H12" i="3"/>
  <c r="H11" i="3"/>
  <c r="H10" i="3"/>
  <c r="H9" i="3"/>
  <c r="G16" i="3"/>
  <c r="G15" i="3"/>
  <c r="G14" i="3"/>
  <c r="G13" i="3"/>
  <c r="G12" i="3"/>
  <c r="G11" i="3"/>
  <c r="G10" i="3"/>
  <c r="G9" i="3"/>
  <c r="F16" i="3"/>
  <c r="F15" i="3"/>
  <c r="F14" i="3"/>
  <c r="F13" i="3"/>
  <c r="F12" i="3"/>
  <c r="F11" i="3"/>
  <c r="E16" i="3"/>
  <c r="E15" i="3"/>
  <c r="E14" i="3"/>
  <c r="E13" i="3"/>
  <c r="E12" i="3"/>
  <c r="E11" i="3"/>
  <c r="E10" i="3"/>
  <c r="E9" i="3"/>
  <c r="E8" i="3"/>
  <c r="D16" i="3"/>
  <c r="D15" i="3"/>
  <c r="D14" i="3"/>
  <c r="D13" i="3"/>
  <c r="D12" i="3"/>
  <c r="D11" i="3"/>
  <c r="D10" i="3"/>
  <c r="D9" i="3"/>
  <c r="C16" i="3"/>
  <c r="C15" i="3"/>
  <c r="C14" i="3"/>
  <c r="C13" i="3"/>
  <c r="C12" i="3"/>
  <c r="C11" i="3"/>
  <c r="C10" i="3"/>
  <c r="C9" i="3"/>
  <c r="B16" i="3"/>
  <c r="B15" i="3"/>
  <c r="B14" i="3"/>
  <c r="B13" i="3"/>
  <c r="B12" i="3"/>
  <c r="B11" i="3"/>
  <c r="B10" i="3"/>
  <c r="B9" i="3"/>
  <c r="B8" i="3"/>
  <c r="G79" i="17"/>
  <c r="F79" i="17"/>
  <c r="E79" i="17"/>
  <c r="D79" i="17"/>
  <c r="G76" i="17"/>
  <c r="G82" i="17" s="1"/>
  <c r="G75" i="17"/>
  <c r="G70" i="17"/>
  <c r="F70" i="17"/>
  <c r="F76" i="17" s="1"/>
  <c r="F82" i="17" s="1"/>
  <c r="E70" i="17"/>
  <c r="E76" i="17" s="1"/>
  <c r="E82" i="17" s="1"/>
  <c r="D70" i="17"/>
  <c r="D76" i="17" s="1"/>
  <c r="D82" i="17" s="1"/>
  <c r="G67" i="17"/>
  <c r="G60" i="17"/>
  <c r="G79" i="16"/>
  <c r="F79" i="16"/>
  <c r="E79" i="16"/>
  <c r="D79" i="16"/>
  <c r="D76" i="16"/>
  <c r="D82" i="16" s="1"/>
  <c r="G75" i="16"/>
  <c r="G70" i="16"/>
  <c r="G76" i="16" s="1"/>
  <c r="G82" i="16" s="1"/>
  <c r="F70" i="16"/>
  <c r="F76" i="16" s="1"/>
  <c r="F82" i="16" s="1"/>
  <c r="E70" i="16"/>
  <c r="E76" i="16" s="1"/>
  <c r="E82" i="16" s="1"/>
  <c r="D70" i="16"/>
  <c r="G67" i="16"/>
  <c r="G60" i="16"/>
  <c r="G79" i="15"/>
  <c r="F79" i="15"/>
  <c r="E79" i="15"/>
  <c r="D79" i="15"/>
  <c r="D76" i="15"/>
  <c r="D82" i="15" s="1"/>
  <c r="G75" i="15"/>
  <c r="G70" i="15"/>
  <c r="G76" i="15" s="1"/>
  <c r="G82" i="15" s="1"/>
  <c r="F70" i="15"/>
  <c r="F76" i="15" s="1"/>
  <c r="F82" i="15" s="1"/>
  <c r="E70" i="15"/>
  <c r="E76" i="15" s="1"/>
  <c r="E82" i="15" s="1"/>
  <c r="D70" i="15"/>
  <c r="G67" i="15"/>
  <c r="G60" i="15"/>
  <c r="G79" i="14"/>
  <c r="F79" i="14"/>
  <c r="E79" i="14"/>
  <c r="D79" i="14"/>
  <c r="D76" i="14"/>
  <c r="D82" i="14" s="1"/>
  <c r="G75" i="14"/>
  <c r="G70" i="14"/>
  <c r="G76" i="14" s="1"/>
  <c r="G82" i="14" s="1"/>
  <c r="F70" i="14"/>
  <c r="F76" i="14" s="1"/>
  <c r="F82" i="14" s="1"/>
  <c r="E70" i="14"/>
  <c r="E76" i="14" s="1"/>
  <c r="E82" i="14" s="1"/>
  <c r="D70" i="14"/>
  <c r="G67" i="14"/>
  <c r="G60" i="14"/>
  <c r="G79" i="13"/>
  <c r="F79" i="13"/>
  <c r="E79" i="13"/>
  <c r="D79" i="13"/>
  <c r="D76" i="13"/>
  <c r="D82" i="13" s="1"/>
  <c r="G75" i="13"/>
  <c r="G70" i="13"/>
  <c r="G76" i="13" s="1"/>
  <c r="G82" i="13" s="1"/>
  <c r="F70" i="13"/>
  <c r="F76" i="13" s="1"/>
  <c r="F82" i="13" s="1"/>
  <c r="E70" i="13"/>
  <c r="E76" i="13" s="1"/>
  <c r="E82" i="13" s="1"/>
  <c r="D70" i="13"/>
  <c r="G67" i="13"/>
  <c r="G60" i="13"/>
  <c r="G80" i="12"/>
  <c r="F80" i="12"/>
  <c r="E80" i="12"/>
  <c r="D80" i="12"/>
  <c r="G76" i="12"/>
  <c r="G71" i="12"/>
  <c r="G77" i="12" s="1"/>
  <c r="G83" i="12" s="1"/>
  <c r="F71" i="12"/>
  <c r="F77" i="12" s="1"/>
  <c r="F83" i="12" s="1"/>
  <c r="E71" i="12"/>
  <c r="E77" i="12" s="1"/>
  <c r="E83" i="12" s="1"/>
  <c r="D71" i="12"/>
  <c r="D77" i="12" s="1"/>
  <c r="D83" i="12" s="1"/>
  <c r="G68" i="12"/>
  <c r="G60" i="12"/>
  <c r="G79" i="11"/>
  <c r="F79" i="11"/>
  <c r="E79" i="11"/>
  <c r="D79" i="11"/>
  <c r="F76" i="11"/>
  <c r="F82" i="11" s="1"/>
  <c r="G75" i="11"/>
  <c r="G70" i="11"/>
  <c r="G76" i="11" s="1"/>
  <c r="G82" i="11" s="1"/>
  <c r="F70" i="11"/>
  <c r="E70" i="11"/>
  <c r="E76" i="11" s="1"/>
  <c r="E82" i="11" s="1"/>
  <c r="D70" i="11"/>
  <c r="D76" i="11" s="1"/>
  <c r="D82" i="11" s="1"/>
  <c r="G67" i="11"/>
  <c r="G60" i="11"/>
  <c r="G79" i="10"/>
  <c r="F79" i="10"/>
  <c r="E79" i="10"/>
  <c r="D79" i="10"/>
  <c r="F76" i="10"/>
  <c r="F82" i="10" s="1"/>
  <c r="G75" i="10"/>
  <c r="G70" i="10"/>
  <c r="G76" i="10" s="1"/>
  <c r="G82" i="10" s="1"/>
  <c r="F70" i="10"/>
  <c r="E70" i="10"/>
  <c r="E76" i="10" s="1"/>
  <c r="E82" i="10" s="1"/>
  <c r="D70" i="10"/>
  <c r="D76" i="10" s="1"/>
  <c r="D82" i="10" s="1"/>
  <c r="G67" i="10"/>
  <c r="G60" i="10"/>
  <c r="G96" i="9" l="1"/>
  <c r="F96" i="9"/>
  <c r="E96" i="9"/>
  <c r="D96" i="9"/>
  <c r="G92" i="9"/>
  <c r="G87" i="9"/>
  <c r="G93" i="9" s="1"/>
  <c r="F93" i="9"/>
  <c r="E93" i="9"/>
  <c r="D93" i="9"/>
  <c r="G76" i="9"/>
  <c r="G60" i="9"/>
  <c r="D99" i="9" l="1"/>
  <c r="E99" i="9"/>
  <c r="G8" i="3"/>
  <c r="F99" i="9"/>
  <c r="H8" i="3"/>
  <c r="G99" i="9"/>
  <c r="D8" i="3"/>
  <c r="C8" i="3"/>
  <c r="C7" i="3"/>
  <c r="J7" i="3"/>
  <c r="K7" i="3"/>
  <c r="I7" i="3"/>
  <c r="N7" i="3"/>
  <c r="M7" i="3"/>
  <c r="L7" i="3"/>
  <c r="R7" i="3"/>
  <c r="Q7" i="3"/>
  <c r="P7" i="3"/>
  <c r="O7" i="3"/>
  <c r="E7" i="3"/>
  <c r="D7" i="3"/>
  <c r="B7" i="3"/>
  <c r="I17" i="3" l="1"/>
  <c r="J17" i="3"/>
  <c r="K17" i="3"/>
  <c r="G86" i="1"/>
  <c r="G72" i="1"/>
  <c r="G60" i="1"/>
  <c r="E90" i="1"/>
  <c r="F90" i="1"/>
  <c r="G90" i="1"/>
  <c r="D90" i="1"/>
  <c r="E81" i="1"/>
  <c r="E87" i="1" s="1"/>
  <c r="F81" i="1"/>
  <c r="F87" i="1" s="1"/>
  <c r="G81" i="1"/>
  <c r="G87" i="1" s="1"/>
  <c r="G93" i="1" s="1"/>
  <c r="D87" i="1"/>
  <c r="E93" i="1" l="1"/>
  <c r="G7" i="3"/>
  <c r="G17" i="3" s="1"/>
  <c r="D93" i="1"/>
  <c r="F7" i="3"/>
  <c r="F17" i="3" s="1"/>
  <c r="F93" i="1"/>
  <c r="H7" i="3"/>
  <c r="H17" i="3" s="1"/>
</calcChain>
</file>

<file path=xl/sharedStrings.xml><?xml version="1.0" encoding="utf-8"?>
<sst xmlns="http://schemas.openxmlformats.org/spreadsheetml/2006/main" count="1036" uniqueCount="194">
  <si>
    <t>Չափի միավորը</t>
  </si>
  <si>
    <t>2025թ.</t>
  </si>
  <si>
    <t>ՀՀ դրամ</t>
  </si>
  <si>
    <t>X</t>
  </si>
  <si>
    <t>Ընդամենը</t>
  </si>
  <si>
    <t xml:space="preserve">Այլընտրանք # 3 </t>
  </si>
  <si>
    <t>Այլընտրանք # ...</t>
  </si>
  <si>
    <t>ԼՐԱՑՄԱՆ ՊԱՀԱՆՋՆԵՐ</t>
  </si>
  <si>
    <t xml:space="preserve">2024թ. </t>
  </si>
  <si>
    <t xml:space="preserve">Նպատակը </t>
  </si>
  <si>
    <t>2026թ․</t>
  </si>
  <si>
    <t xml:space="preserve">2025թ. </t>
  </si>
  <si>
    <t>Ծրագրի/ միջոցառման անվանումը</t>
  </si>
  <si>
    <t>Ծրագիր</t>
  </si>
  <si>
    <t>Միջոցառում</t>
  </si>
  <si>
    <t>2024թ.</t>
  </si>
  <si>
    <t>2026թ.</t>
  </si>
  <si>
    <t>Պարտադիր</t>
  </si>
  <si>
    <r>
      <t xml:space="preserve"> </t>
    </r>
    <r>
      <rPr>
        <sz val="10"/>
        <color theme="1"/>
        <rFont val="GHEA Grapalat"/>
        <family val="3"/>
      </rPr>
      <t/>
    </r>
  </si>
  <si>
    <t>1. Պետական մարմինը</t>
  </si>
  <si>
    <t>2. Ծրագիրը</t>
  </si>
  <si>
    <t>3. Միջոցառումը</t>
  </si>
  <si>
    <t>list 1</t>
  </si>
  <si>
    <t>Ապրանք և ծառայություն</t>
  </si>
  <si>
    <t>Տրանսֆերտ</t>
  </si>
  <si>
    <t>Այլ (նկարագրել)</t>
  </si>
  <si>
    <t>Նոր նախաձեռնության բնույթը՝</t>
  </si>
  <si>
    <t>list 2</t>
  </si>
  <si>
    <t>4. Նոր նախաձեռնության ծախսերի հիմքում դրված ծախսային պարտավորության բնույթը՝</t>
  </si>
  <si>
    <t>list 3</t>
  </si>
  <si>
    <t>Հայեցողական (շարունակական)</t>
  </si>
  <si>
    <t>Հայեցողական (ոչ շարունակական)</t>
  </si>
  <si>
    <t>5. Նպատակը</t>
  </si>
  <si>
    <t>6. Նկարագրությունը</t>
  </si>
  <si>
    <t>7. Սպասվող օգուտները</t>
  </si>
  <si>
    <t xml:space="preserve">8. Նոր նախաձեռնությունը չֆինանսավորելու դեպքում ծագող խնդիրները </t>
  </si>
  <si>
    <t>9. Արդյունքային չափորոշիչները</t>
  </si>
  <si>
    <t>10. Պահանջվող ռեսուրսները</t>
  </si>
  <si>
    <t>11. Ֆինանսավորման աղբյուրը</t>
  </si>
  <si>
    <t>Ծրագրի/ միջոցառման նախատեսվող սկիզբը</t>
  </si>
  <si>
    <t>12. Արդյունքների այլ մակարդակներ արտահայտող այլընտրանքներ</t>
  </si>
  <si>
    <t>13.Նոր նախաձեռնության իրականացման այլ եղանակներ արտահայտող այլընտրանքներ</t>
  </si>
  <si>
    <t>14. Այլ անհրաժեշտ տեղեկատվություն և հիմնավորումներ</t>
  </si>
  <si>
    <t>Միջոցառման ավարտի տարին</t>
  </si>
  <si>
    <t>Պետական բյուջե, այդ թվում՝</t>
  </si>
  <si>
    <t>Այլ բյուջետային ծրագրերից ակնկալվող ծախսային խնայողություններ</t>
  </si>
  <si>
    <t>Նոր նախաձեռնության գծով ընդհանուր ծախսեր, այդ թվում՝</t>
  </si>
  <si>
    <t>Նոր նախաձեռնությունների զուտ ազդեցությունը պետական բյուջեի վրա</t>
  </si>
  <si>
    <t>Այլ աղբյուրներ, այդ թվում՝</t>
  </si>
  <si>
    <t>Ծրագրի /միջոցառման սկիզբը</t>
  </si>
  <si>
    <t>Ծրագրի /միջոցառման նախատեսվող ավարտը</t>
  </si>
  <si>
    <t xml:space="preserve">Ծրագրի </t>
  </si>
  <si>
    <t>x</t>
  </si>
  <si>
    <t>Ներկայացնել ըստ առաջնահերթության</t>
  </si>
  <si>
    <t>Ավելացնել տողեր միջոցառումնրի համար</t>
  </si>
  <si>
    <t>Նոր միջոցառում</t>
  </si>
  <si>
    <t>Գոյություն ունեցող միջոցառման ընդլայնում</t>
  </si>
  <si>
    <t>Հավելված N 2. Նոր նախաձեռնությունների ներկայացման ամփոփ ձևաչափի</t>
  </si>
  <si>
    <t xml:space="preserve">19. Այն դեպքում, երբ նոր նախաձեռնությունն առնչվում է միջոլորտային(խաչվող) առանձին քաղաքականությունների նպատակների հետ, համապատասխան քաղաքականության դիմացի վանդակում դնել &lt;X&gt; նշանը և ստորև նկարագրել, թե նոր նախաձեռնության շրջանակներում իրականացվող միջոցառումն ինչպես է նպաստելու համապատասխան քաղաքականության նպատակ(ներ)ի իրագործմանը: Հակառակ դեպքում վանդակները թողնվում են դատարկ: Խոսքը վերաբերվում է այնպիսի քաղաքականությունների մասին, որոնց արդյունքներն ու դրանց շրջանակներում իրականացվող միջոցառումներն առնչվում են մեկից ավելի ոլորտների, նպատակների և գերատեսչությունների հետ և առկա ծրագրային կառուցվածքը հնարավորություն չի տալիս արդյունավետ կերպով առանձնացնել այդ քաղաքականություններին ուղղված ծախսերը: </t>
  </si>
  <si>
    <t xml:space="preserve">Ձևաչափ N 1. Նոր նախաձեռնությունների գծով ամփոփ տեղեկատվություն </t>
  </si>
  <si>
    <t xml:space="preserve">1 Ձևաչափը լրացվում է բոլոր նոր նախաձեռնությունների համար ամփոփ փաստաթղթի տեսքով՝ սույն փաստաթղթի առանձին շիթերում լրացված տեղեկատվության հիման վրա` խմբավորված ըստ առանձին ծրագրերի </t>
  </si>
  <si>
    <t>Ձևաչափ N 2. Նոր նախաձեռնությունների ներկայացման ձևաչափ</t>
  </si>
  <si>
    <t xml:space="preserve">2. Յուրքանչյուր առանձին նոր նախաձեռնության համար լրացվում է առանձին ձևաչափ: </t>
  </si>
  <si>
    <t xml:space="preserve">4. Նշվում է տվյալ նոր նախաձեռնությանն առնչվող (կատարող) պետական մարմինների անվանումները՝ բացառությամբ հայտը ներկայացնող պետական մարմնի անվանման: Լրացվում է միայն այն դեպքում, երբ նոր նախաձեռնությունը առնչվում է մեկից ավելի պետական մարմինների: </t>
  </si>
  <si>
    <t>5. Հավելվածի այս և հաջորդող հատվածներում ծրագրի և միջոցառման սահմանման, ինչպես նաև դրանց բաղադրիչների (նպատակներ, արդյունքային ցուցանիշներ և այլն) սահմանման/ նկարագրության համար անհրաժեշտ է առաջնորդվել սույն մեթոդական ցուցումների բաղկացուցիչ մաս հանդիսացող «Ծրագրային բյուջետավորման ձևաչափով բյուջետային ծրագրերի և միջոցառումների սահմանման» և «Ծրագրային բյուջետավորման ձևաչափով բյուջետային ծրագրերի և միջոցառումների գծով արդյունքային ցուցանիշների սահմանման» մեթոդական ձեռնարկներով:</t>
  </si>
  <si>
    <t>6. Լրացվում է համապատասխան բյուջետային ծրագրի անվանումը, որի շրջանակներում նախատեսվում է նոր նախաձեռնության իրականացումը և ֆինանսավորումը: Այն դեպքում, երբ նոր նախաձեռնությունը ենթադրում է նոր բյուջետային ծրագրի իրականացում, ապա անհրաժեշտ է ներքևում Նոր ծրագրի դիմացի վանդակում դնել &lt;X&gt; նշանը և ներկայացնել համապատասխան հիմնավորումներ նոր ծրագրի անհրաժեշտության վերաբերյալ:</t>
  </si>
  <si>
    <t>8. Վանդակում դրվում է &lt;X&gt; նշանը, եթե նոր նախաձեռնությունը ենթադրում է նոր բյուջետային ծրագրի ներմուծում: Հակառակ դեպքում վանդակը թողնվում է դատարկ:</t>
  </si>
  <si>
    <t>9․ Լրացվում է ծրագրի ակնկալվող ավարտը։ Լրացվում է միայն այն նախաձեռնությունների համար, որոնք ունեն հստակ կամ կանխատեսվող ավարտի ժամկետ:</t>
  </si>
  <si>
    <t xml:space="preserve">10. Լրացվում է ծրագրի միջոցառման անվանումը, որի շրջանակներում նախատեսվում է նոր նախաձեռնության իրականացումը և ֆինանսավորումը: </t>
  </si>
  <si>
    <t>11. Լրացվում է ծրագրի միջոցառման դասիչը այն դեպքում, երբ նոր նախաձեռնությունը ենթադրում է գոյություն ունեցող ծառայությունների կամ տրանսֆերտների տարածում շահառուների նոր շրջանակի վրա: Նոր միջոցառման (օրինակ՝ նոր տիպի ծառայությունների մատուցում) դեպքում այս տողը չի լրացվում:</t>
  </si>
  <si>
    <t>15. Ներկայացվում է համապատասխան միջոցառման շրջանակներում իրականացվող պարտադիր (պարտադիր ծախսերին դասվող միջոցառումների դեպքում) կամ հայեցողական (հայեցողական ծախսերին դասվող միջոցառումների դեպքում) պարտավորությունների համառոտ նկարագիրը՝ այդ թվում մատուցվող ծառայությունների, տրամադրող տարնսֆերտների և շահառուների շրջանակը:</t>
  </si>
  <si>
    <t xml:space="preserve">16. Սյունակը լրացվում է միայն պարտադիր ծախսերին դասվող միջոցառումների համար:  </t>
  </si>
  <si>
    <t xml:space="preserve">17. Սյունակում կատարվում են հղումներ պատադիր ծախսային պարտավորությունները սահմանող օրենքների և միջազգային պայմանագրերի կոնկրետ դրույթների վրա, իսկ այդ պարտավորությունների շրջանակներում գործադիր մարմին վերապահված հայեցողական իրավասությունների դեպքում՝ նաև այդ իրավասությունները սահմանող իրավական ակտերի վրա: Հայեցողական ծախսերին դասվող միջոցառումների դեպքում կատարվում են հղումներ այդ ծախսային պարտավորությունները սահմանող իրավական ակտերի վրա: Նոր իրավական կարգավորումներ նախատեսելու պարագայում անհրաժեշտ է նշումներ կատարել այդ մասին: </t>
  </si>
  <si>
    <t xml:space="preserve">18. Համառոտ նկարագրել նոր նախաձեռնության նպատակը: Նպատակը սահմանելիս անհրաժեշտ է նկարագրել, թե ինչպես են առաջարկվող միջոցառումները նպաստելու պետական մարմնի առաքելության, ՀՀ կառավարության ընդհանուր նպատակների և գերակայությունների իրագործմանը: Անհրաժեշտ է կատարել հղումներ ՀՀ կառավարության ընդհանուր նպատակներն ու գերակայությունները սահմանող համապատասխան փաստաթղթերին: </t>
  </si>
  <si>
    <t xml:space="preserve">20. Այն դեպքում, երբ նոր նախաձեռնությունն առնչվում է Տնտեսության իրական հատվածի աջակցության մասով նոր նախաձեռնություններին առնչությունը գործող իրավակարգավորումների հետ, համապատասխան քաղաքականության դիմացի վանդակում դնել &lt;X&gt; նշանը և ստորև նկարագրել, թե որ իրավակարգավորմանն է առնչվում միջոցառումը: Հակառակ դեպքում վանդակները թողնվում են դատարկ: </t>
  </si>
  <si>
    <t>21. Մանրամասն նկարագրել նոր նախաձեռնության շրջանակներում իրականացվող միջոցառումները (մատուցվող ծառայությունները, տրամադրվող տրանսֆերտները և այլն), դրանց գծով հիմնական շահառուների շրջանակները, միջոցառման իրագործման մեխանիզմները (ծառայությունների պատվիրակում ՊՈԱԿ-ներին, պետական կառավարչական հիմնարկների կարողությունների օգտագործում և այլն), պետական բյուջեից ֆինանսավորման մեխանիզմները և այլ անհրաժեշտ տեղեկատվություն, որն ընդհանուր առմամբ նկարագրում է նոր նախաձեռնությունը:</t>
  </si>
  <si>
    <t xml:space="preserve">22. Համառոտ նկարագրել նոր նախաձեռնության արդյունքում ակնկալվող հիմնական օգուտները: Օգուտները նկարագրելիս հնարավորության սահմաններում անհրաժեշտ է ներկայացնել այն հիմնական վերջնական արդյունքները, որոնց նպաստելու է նախաձեռնության իրականացումը, և թե ինչպես են դրանք նպաստելու ՀՀ կառավարության ծրագրով սահմանված քաղաքականության թիրախների իրագործմանը: </t>
  </si>
  <si>
    <t xml:space="preserve">23. Համառոտ նկարագրել նոր նախաձեռնությունը չընդունելու և չֆինանսավորելու դեպքում հնարավոր հետևանքները և ծագող խնդիրները: Հնարավորության սահմաններում ներկայացնել թվային գնահատականներ: Եթե նախատեսվում է նոր նախաձեռնություն գործող պարտավորությունների դադարեցման կամ կրճատման հաշվին, սակայն պահանջվում է համապատասխան նոր իրավական հիմքերի ստեղծում և չի կարող կատարվել միայն պետական մարմնին գործող օրենսդրությամբ վերապահված իրավասության շրջանակներում իրականացվող ներքին ընթացակարգերի միջոցով, ապա ներկայացնել համապատասխան բացատրություններ և հիմնավորումներ: </t>
  </si>
  <si>
    <t>24. Ներկայացվում են նոր նախաձեռնության գծով ակնկալվող ոչ ֆինանսական արդյունքների կանխատեսումները: Հնարավորության սահմաններում ներառեք նաև ՄԱԿ Կայուն զարգացման նպատակների շրջանակներում սահմանված համապատասխան արդյունքային ցուցանիշ/ները՝ նշելով դրանց համապատասխան ցուցիչը(տես՝ http://un.am/hy/p/sdgs-in-general)։ Այն դեպքերում, երբ նոր նախաձեռնությունը ենթադրում է գոյություն ունեցող միջոցառման ընդլայնում, ապա այս դեպքում ներկայացվում են միայն այն ոչ ֆինանսական արդյունքները, որոնք փոփոխության կենթարկվեն նախաձեռնության իրականացման արդյունքում: Այն ծրագրերի և միջոցառումների դեպքում, որոնք առնչվում են միջոլորտային (խաչվող) քաղաքականությունների նպատակների և գերակայությունների (գենդերային քաղաքականություն, կորոնավիրուսի համավարակի հետևանքների հաղթահարում կամ 2020թ Արցախյան պատերազմի հետևանքների հաղթահարում/տնտեսության հետպատերազմյան վերականգնում) հետ, ոչ-ֆինանսական արդյունքների  ցուցանիշների կազմում անհրաժեշտ է ներառել նաև այդ քաղաքականություններին առնչվող, այդ թվում՝ գենդերային զգայուն ոչ-ֆինանսական ցուցանիշներ:</t>
  </si>
  <si>
    <t>25. Ներկայացվում է կանխատեսվող ցուցանիշները նախաձեռնության ավարտի համար նախատեսված տարեթվի դրությամբ: Լրացվում է միայն այն նախաձեռնությունների համար, որոնք ունեն հստակ կամ կանխատեսվող ավարտի ժամկետ:</t>
  </si>
  <si>
    <t xml:space="preserve">26. Ներկայացվում է նախաձեռնության գծով սպառվող ռեսուրսների և դրանց գծով ծախսերի կանխատեսումները (ըստ բյուջետային ծախսերի տնտեսագիտական դասակարգման հոդվածների): Անհրաժեշտ է փաստաթղթին կցել ծախսակազմումների (ներառյալ հաշվարկների) բոլոր մանրամասները: Ծախսակազմումն իրականացնելիս անհրաժեշտ է առաջնորդվել սույն ցուցումների բաղկացուցիչ մաս հանդիսացող «Բյուջետային ծրագրերի ծախսակազմման ընդհանուր ուղեցույցներով», իսկ տվյալ ծրագրի կամ միջոցառման գծով ծախսակազմման մանրամասն ուղեցույցների առկայության դեպքում՝ այդ մանրամասն ուղեցույցների պահանջներով: </t>
  </si>
  <si>
    <t>27. Ներկայացվում է նոր նախաձեռնության գծով ծախսերի ֆինանսավորման ակնկալվող աղբյուրները:</t>
  </si>
  <si>
    <t xml:space="preserve">28. Ներկայացվում է համապատասխան միջոցառումը նվազագույն մակարդակում (այն մակարդակը, որից ներքև հնարավոր չի հասնել սահմանված նպատակներին) իրականացնելու այլընտրանքը: Մասնավորապես ներկայացվում է այդ այլընտրանքի իրականացման համար անհրաժեշտ ռեսուրսների/ծախսերի և սպասվող արդյունքների գնահատականները, ինչպես նաև մյուս այլընտրանքների համեմատ առավելություններն ու թերությունները: Ներկայացվում է նաև հիմնավորումներ այն մասին, թե ինչու տվյալ այլընտրանքը չի դիտարկվել որպես նախընտրելի այլընտրանք (նախընտրելի այլընտրանքի մանրամասները ներկայացվում են 8-ից 10-րդ կետերում): Այլընտրանքի ծախսակազմման (ներառյալ հաշվարկների) մանրամասները կցվում են: Ծախսակազմումն իրականացնելիս անհրաժեշտ է առաջնորդվել սույն ցուցումների բաղկացուցիչ մաս հանդիսացող «Բյուջետային ծրագրերի ծախսակազմման ընդհանուր ուղեցույցներով», իսկ տվյալ ծրագրի կամ միջոցառման գծով ծախսակազմման մանրամասն ուղեցույցների առկայության դեպքում՝ այդ մանրամասն ուղեցույցների պահանջներով: Այն դեպքում, երբ 8-ից 10-րդ կետերում ներկայացված առաջարկը  (նախընտրելի այլընտրանքը) հանդիսանում է միջոցառումը նվազագույն մակարդակում իրականացնելու սցենարն, ապա  11-րդ կետում պարզապես կատարվում է նշում այդ մասին: </t>
  </si>
  <si>
    <t xml:space="preserve">29 Ներկայացվում են նախաձեռնության իրականացման այլ եղանակներ արտահայտող այլընտրանքները: Վերջիններս կարող են վերաբերվել արտադրելու կամ գնելու այլընտրանքին, պետական կամ մասնավոր հատվածին պատվիրակելու այլընտրանքին, տարբերակված ժամանակային հորիզոնների այլընտրանքներին, ինչպես նաև սպառվող ռեսուրսների համախմբության այլընտրանքներին: Այլընտրանքներից յուրաքանչյուրի համար ներկայացվում է այդ այլընտրանքի իրականացման համար անհրաժեշտ ռեսուրսների/ծախսերի և սպասվող արդյունքների գնահատականները, ինչպես նաև մյուս այլընտրանքների համեմատ առավելություններն ու թերությունները: Այլընտրանքներից յուրաքանչյուրի մասով ներկայացվում են նաև հիմնավորումներ այն մասին, թե ինչու համապատասխան այլընտրանքները չեն դիտարկվել որպես նախընտրելի այլընտրանքներ (նախընտրելի այլընտրանքի մանրամասները ներկայացվում են 8-ից 10-րդ կետերում): Այլընտրանքների ծախսակազմման (ներառյալ հաշվարկների) մանրամասները կցվում են: Ծախսակազմումն իրականացնելիս անհրաժեշտ է առաջնորդվել սույն ցուցումների բաղկացուցիչ մաս հանդիսացող «Բյուջետային ծրագրերի ծախսակազմման ընդհանուր ուղեցույցներով», իսկ տվյալ ծրագրի կամ միջոցառման գծով ծախսակազմման մանրամասն ուղեցույցների առկայության դեպքում՝ այդ մանրամասն ուղեցույցների պահանջներով: </t>
  </si>
  <si>
    <t>30. Ներկայացվում են նոր նախաձեռնության հետ կապված այլ անհրաժեշտ տեղեկատվություն և հիմնավորումներ:</t>
  </si>
  <si>
    <r>
      <t>Ձևաչափ N 1. Նոր նախաձեռնությունների գծով ամփոփ տեղեկատվություն</t>
    </r>
    <r>
      <rPr>
        <b/>
        <vertAlign val="superscript"/>
        <sz val="10"/>
        <color theme="1"/>
        <rFont val="GHEA Grapalat"/>
        <family val="3"/>
      </rPr>
      <t>1</t>
    </r>
  </si>
  <si>
    <t>Ծրագրային դասիչը</t>
  </si>
  <si>
    <t>Ընդամենը նախաձեռնության գծով ծախսեր (հազ. դրամ)</t>
  </si>
  <si>
    <t>Ընդամենը ՀՀ պետական բյուջեից ծախսեր (հազ. դրամ)</t>
  </si>
  <si>
    <t xml:space="preserve">Սպասվող օգուտները </t>
  </si>
  <si>
    <r>
      <t>Նոր նախաձեռնությունը չֆինանսավորելու դեպքում ծագող խնդիրները</t>
    </r>
    <r>
      <rPr>
        <sz val="8"/>
        <color theme="1"/>
        <rFont val="GHEA Grapalat"/>
        <family val="3"/>
      </rPr>
      <t xml:space="preserve"> </t>
    </r>
  </si>
  <si>
    <t>Միջոցառման հիմքում դրված ծախսային պարտավորության բնույթը՝ (ընտրել)</t>
  </si>
  <si>
    <r>
      <t>Ձևաչափ N 2. Նոր նախաձեռնությունների ներկայացման ձևաչափ</t>
    </r>
    <r>
      <rPr>
        <vertAlign val="superscript"/>
        <sz val="12"/>
        <color theme="1"/>
        <rFont val="GHEA Grapalat"/>
        <family val="3"/>
      </rPr>
      <t>2</t>
    </r>
  </si>
  <si>
    <r>
      <t>Պետական մարմնի անվանումը</t>
    </r>
    <r>
      <rPr>
        <vertAlign val="superscript"/>
        <sz val="10"/>
        <color theme="1"/>
        <rFont val="GHEA Grapalat"/>
        <family val="3"/>
      </rPr>
      <t>3</t>
    </r>
    <r>
      <rPr>
        <sz val="10"/>
        <color theme="1"/>
        <rFont val="GHEA Grapalat"/>
        <family val="3"/>
      </rPr>
      <t xml:space="preserve">՝ </t>
    </r>
    <r>
      <rPr>
        <vertAlign val="superscript"/>
        <sz val="10"/>
        <color theme="1"/>
        <rFont val="GHEA Grapalat"/>
        <family val="3"/>
      </rPr>
      <t/>
    </r>
  </si>
  <si>
    <r>
      <t>Նոր նախաձեռնությանն առնչվող այլ պետական մարմինների անվանումները</t>
    </r>
    <r>
      <rPr>
        <vertAlign val="superscript"/>
        <sz val="10"/>
        <color theme="1"/>
        <rFont val="GHEA Grapalat"/>
        <family val="3"/>
      </rPr>
      <t>4</t>
    </r>
    <r>
      <rPr>
        <sz val="10"/>
        <color theme="1"/>
        <rFont val="GHEA Grapalat"/>
        <family val="3"/>
      </rPr>
      <t>՝</t>
    </r>
  </si>
  <si>
    <r>
      <t xml:space="preserve">Ծրագրի անվանումը՝ </t>
    </r>
    <r>
      <rPr>
        <vertAlign val="superscript"/>
        <sz val="10"/>
        <color theme="1"/>
        <rFont val="GHEA Grapalat"/>
        <family val="3"/>
      </rPr>
      <t>6</t>
    </r>
    <r>
      <rPr>
        <sz val="10"/>
        <color theme="1"/>
        <rFont val="GHEA Grapalat"/>
        <family val="3"/>
      </rPr>
      <t xml:space="preserve"> </t>
    </r>
  </si>
  <si>
    <r>
      <t xml:space="preserve">Ծրագրի դասիչը՝ </t>
    </r>
    <r>
      <rPr>
        <vertAlign val="superscript"/>
        <sz val="10"/>
        <color theme="1"/>
        <rFont val="GHEA Grapalat"/>
        <family val="3"/>
      </rPr>
      <t>7</t>
    </r>
  </si>
  <si>
    <t xml:space="preserve">7. Լրացվում է համապատասխան ծրագրի դասիչը՝ քառանիշ կոդը: Նոր ծրագրերի դեպքում այս տողը չի լրացվում: </t>
  </si>
  <si>
    <r>
      <t>Ծրագրի/ միջոցառման նախատեսվող ավարտը</t>
    </r>
    <r>
      <rPr>
        <vertAlign val="superscript"/>
        <sz val="9"/>
        <color theme="1"/>
        <rFont val="GHEA Grapalat"/>
        <family val="3"/>
      </rPr>
      <t>9</t>
    </r>
  </si>
  <si>
    <r>
      <t>Միջոցառման անվանումը՝</t>
    </r>
    <r>
      <rPr>
        <vertAlign val="superscript"/>
        <sz val="9"/>
        <color theme="1"/>
        <rFont val="GHEA Grapalat"/>
        <family val="3"/>
      </rPr>
      <t>10</t>
    </r>
  </si>
  <si>
    <r>
      <t>Միջոցառման (պետության միջամտության) տեսակը՝</t>
    </r>
    <r>
      <rPr>
        <vertAlign val="superscript"/>
        <sz val="10"/>
        <color theme="1"/>
        <rFont val="GHEA Grapalat"/>
        <family val="3"/>
      </rPr>
      <t xml:space="preserve">12 </t>
    </r>
  </si>
  <si>
    <r>
      <t>Միջոցառման դասիչը</t>
    </r>
    <r>
      <rPr>
        <vertAlign val="superscript"/>
        <sz val="9"/>
        <color theme="1"/>
        <rFont val="GHEA Grapalat"/>
        <family val="3"/>
      </rPr>
      <t>11</t>
    </r>
    <r>
      <rPr>
        <sz val="9"/>
        <color theme="1"/>
        <rFont val="GHEA Grapalat"/>
        <family val="3"/>
      </rPr>
      <t>՝</t>
    </r>
    <r>
      <rPr>
        <sz val="10"/>
        <color theme="1"/>
        <rFont val="GHEA Grapalat"/>
        <family val="3"/>
      </rPr>
      <t xml:space="preserve">    </t>
    </r>
  </si>
  <si>
    <t xml:space="preserve">12․ Միջոցառման (պետության միջամտության) տեսակը վանդակի դիմացի վանդակում անհրաժեշտ է ընտրել նոր միջոցառման տեսակը՝ ծառայություն, տրանսֆերտ, թե այլ (նկարագրել) </t>
  </si>
  <si>
    <t xml:space="preserve">13. Այն դեպքում, երբ նոր նախաձեռնությունը ենթադրում է ծրագրի նոր միջոցառման ներմուծում, ապա անհրաժեշտ է Նոր միջոցառման բնույթը վանդակի դիմացի վանդակում ընտրել նոր միջոցառում տողը։Այն դեպքում, երբ նոր նախաձեռնությունը ենթադրում է գոյություն ունեցող միջոցառման ընդլայնում (գոյություն ունեցող ծառայությունների կամ տրանսֆերտների տարածում շահառուների նոր շրջանակի վրա), ապա անհրաժեշտ է Նոր միջոցառման բնույթը վանդակի դիմացի վանդակում ընտրել գոյություն ունեցող միջոցառման ընդլայնում տողը: </t>
  </si>
  <si>
    <r>
      <t>Նոր նախաձեռնության բնույթը</t>
    </r>
    <r>
      <rPr>
        <vertAlign val="superscript"/>
        <sz val="9"/>
        <color theme="1"/>
        <rFont val="GHEA Grapalat"/>
        <family val="3"/>
      </rPr>
      <t>13</t>
    </r>
    <r>
      <rPr>
        <sz val="9"/>
        <color theme="1"/>
        <rFont val="GHEA Grapalat"/>
        <family val="3"/>
      </rPr>
      <t>՝</t>
    </r>
  </si>
  <si>
    <t>14. Նշվում է նոր նախաձեռնության շրջանակներում իրականացվող ծախսերի հիմքում դրված պարտավորությունների բնույթը: Անհրաժեշտ է ընտրել համապատասխան տիպի պարտավորության բնույթը:</t>
  </si>
  <si>
    <r>
      <t>Ծախսային պարտավորության բնույթը</t>
    </r>
    <r>
      <rPr>
        <vertAlign val="superscript"/>
        <sz val="9"/>
        <color theme="1"/>
        <rFont val="GHEA Grapalat"/>
        <family val="3"/>
      </rPr>
      <t>14</t>
    </r>
  </si>
  <si>
    <r>
      <t>Պարտադիր կամ հայեցողական  պարտավորությունների շրջանակը</t>
    </r>
    <r>
      <rPr>
        <vertAlign val="superscript"/>
        <sz val="9"/>
        <color theme="1"/>
        <rFont val="GHEA Grapalat"/>
        <family val="3"/>
      </rPr>
      <t>15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</si>
  <si>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9"/>
        <color theme="1"/>
        <rFont val="GHEA Grapalat"/>
        <family val="3"/>
      </rPr>
      <t>16</t>
    </r>
  </si>
  <si>
    <r>
      <t>Պարտադիր կամ հայեցողական պարտավորությունը սահմանող օրենսդրական հիմքերը</t>
    </r>
    <r>
      <rPr>
        <vertAlign val="superscript"/>
        <sz val="9"/>
        <color theme="1"/>
        <rFont val="GHEA Grapalat"/>
        <family val="3"/>
      </rPr>
      <t>17</t>
    </r>
  </si>
  <si>
    <r>
      <t>Նպատակը</t>
    </r>
    <r>
      <rPr>
        <vertAlign val="superscript"/>
        <sz val="9"/>
        <color theme="1"/>
        <rFont val="GHEA Grapalat"/>
        <family val="3"/>
      </rPr>
      <t xml:space="preserve">18 </t>
    </r>
  </si>
  <si>
    <r>
      <t xml:space="preserve">Նոր նախաձեռնության առնչությունը միջոլորտային(խաչվող) բնույթի քաղաքականության նպատակների հետ՝ </t>
    </r>
    <r>
      <rPr>
        <vertAlign val="superscript"/>
        <sz val="10"/>
        <color theme="1"/>
        <rFont val="GHEA Grapalat"/>
        <family val="3"/>
      </rPr>
      <t>19</t>
    </r>
  </si>
  <si>
    <r>
      <t>Տնտեսության իրական հատվածի աջակցության մասով նոր նախաձեռնությունների առնչությունը գործող իրավակարգավորումների հետ</t>
    </r>
    <r>
      <rPr>
        <vertAlign val="superscript"/>
        <sz val="9"/>
        <color theme="1"/>
        <rFont val="GHEA Grapalat"/>
        <family val="3"/>
      </rPr>
      <t>20</t>
    </r>
  </si>
  <si>
    <r>
      <t>6. Նկարագրությունը</t>
    </r>
    <r>
      <rPr>
        <b/>
        <vertAlign val="superscript"/>
        <sz val="10"/>
        <color theme="1"/>
        <rFont val="GHEA Grapalat"/>
        <family val="3"/>
      </rPr>
      <t>21</t>
    </r>
  </si>
  <si>
    <r>
      <t>7. Սպասվող օգուտները</t>
    </r>
    <r>
      <rPr>
        <b/>
        <vertAlign val="superscript"/>
        <sz val="10"/>
        <color theme="1"/>
        <rFont val="GHEA Grapalat"/>
        <family val="3"/>
      </rPr>
      <t>22</t>
    </r>
  </si>
  <si>
    <r>
      <t>8. Նոր նախաձեռնությունը չֆինանսավորելու դեպքում ծագող խնդիրները</t>
    </r>
    <r>
      <rPr>
        <b/>
        <vertAlign val="superscript"/>
        <sz val="10"/>
        <color theme="1"/>
        <rFont val="GHEA Grapalat"/>
        <family val="3"/>
      </rPr>
      <t>23</t>
    </r>
    <r>
      <rPr>
        <b/>
        <sz val="10"/>
        <color theme="1"/>
        <rFont val="GHEA Grapalat"/>
        <family val="3"/>
      </rPr>
      <t xml:space="preserve"> </t>
    </r>
  </si>
  <si>
    <r>
      <t xml:space="preserve">Արդյունքային չափորոշիչները </t>
    </r>
    <r>
      <rPr>
        <vertAlign val="superscript"/>
        <sz val="10"/>
        <color theme="1"/>
        <rFont val="GHEA Grapalat"/>
        <family val="3"/>
      </rPr>
      <t xml:space="preserve">24 </t>
    </r>
  </si>
  <si>
    <r>
      <t>Միջոցառման ավարտի տարին</t>
    </r>
    <r>
      <rPr>
        <vertAlign val="superscript"/>
        <sz val="9"/>
        <color theme="1"/>
        <rFont val="GHEA Grapalat"/>
        <family val="3"/>
      </rPr>
      <t>25</t>
    </r>
  </si>
  <si>
    <r>
      <t xml:space="preserve">Պահանջվող ռեսուրսները </t>
    </r>
    <r>
      <rPr>
        <vertAlign val="superscript"/>
        <sz val="10"/>
        <color theme="1"/>
        <rFont val="GHEA Grapalat"/>
        <family val="3"/>
      </rPr>
      <t xml:space="preserve">26 </t>
    </r>
  </si>
  <si>
    <r>
      <t xml:space="preserve">Ֆինանսավորման աղբյուրը </t>
    </r>
    <r>
      <rPr>
        <vertAlign val="superscript"/>
        <sz val="10"/>
        <color theme="1"/>
        <rFont val="GHEA Grapalat"/>
        <family val="3"/>
      </rPr>
      <t>27</t>
    </r>
  </si>
  <si>
    <r>
      <t>Այլընտրանք # 2 (նվազագույն արդյունքների սցենար)</t>
    </r>
    <r>
      <rPr>
        <vertAlign val="superscript"/>
        <sz val="10"/>
        <color theme="1"/>
        <rFont val="GHEA Grapalat"/>
        <family val="3"/>
      </rPr>
      <t xml:space="preserve"> 28 </t>
    </r>
  </si>
  <si>
    <r>
      <t>13.Նոր նախաձեռնության իրականացման այլ եղանակներ արտահայտող այլընտրանքներ</t>
    </r>
    <r>
      <rPr>
        <b/>
        <vertAlign val="superscript"/>
        <sz val="10"/>
        <color theme="1"/>
        <rFont val="GHEA Grapalat"/>
        <family val="3"/>
      </rPr>
      <t>29</t>
    </r>
  </si>
  <si>
    <r>
      <t>14. Այլ անհրաժեշտ տեղեկատվություն և հիմնավորումներ</t>
    </r>
    <r>
      <rPr>
        <b/>
        <vertAlign val="superscript"/>
        <sz val="10"/>
        <color theme="1"/>
        <rFont val="GHEA Grapalat"/>
        <family val="3"/>
      </rPr>
      <t>30</t>
    </r>
  </si>
  <si>
    <t>3. Նշել նոր նախաձեռնությունը ներկայացնող պետական մարմնի անվանումը:</t>
  </si>
  <si>
    <t>Հավելված N 2. Նոր նախաձեռնությունների ներկայացման ամփոփ ձևաչափ*</t>
  </si>
  <si>
    <t>*</t>
  </si>
  <si>
    <t>**</t>
  </si>
  <si>
    <t>ՀՀ արդարադատության նախարարություն</t>
  </si>
  <si>
    <t xml:space="preserve">Հակակոռուպցիոն քաղաքականության մշակում,ծրագրերի համակարգում և մոնիտորինգի իրականացում </t>
  </si>
  <si>
    <t xml:space="preserve"> Էլեկտրոնային ռեսուրսների ստեղծման կամ արդիականացման նախագծերի ապահովում</t>
  </si>
  <si>
    <t xml:space="preserve">«Էլեկտրոնային դատարան» և «Էլեկտրոնային արդարադատություն» միասնական կառավարման համակարգերի ստեղծում,արդարադատության ոլորտի մարմինների էլեկտրոնային համակարգերի լրամշակում, Արդարադատության նախարարության ոլորտներին վերապահված հանրային գործառույթների և տվյալների բազաների
թվայնացում կամ արդիականացում 
</t>
  </si>
  <si>
    <t>ՀՀ կառավարության 2021-2026թթ. ծրագիր, ,  Հայաստանի Հանրապետության դատական և իրավական բարեփոխումների 2022-2026 թվականների ռազմավարություն/ՀՀ կառավարության 21.07.2022թ թիվ 1133-Լ որոշում/</t>
  </si>
  <si>
    <t>Դատարանների ծանրաբեռնվածությունը թեթևացնելու և դատարաններում գործի քննության
ժամկետները կրճատելու միջոցով արդարադատության արդյունավետության բարձրացում</t>
  </si>
  <si>
    <t xml:space="preserve">«Էլեկտրոնային դատարան» և «Էլեկտրոնային արդարադատություն» միասնական կառավարման համակարգերի ստեղծում,արդարադատության ոլորտի մարմինների էլեկտրոնային համակարգերի լրամշակում, Արդարադատության նախարարության ոլորտներին վերապահված հանրային գործառույթների և տվյալների բազաների
թվայնացում կամ արդիականացում 
</t>
  </si>
  <si>
    <t>դրամ</t>
  </si>
  <si>
    <t>Արդարադատության նախարարություն, Բարձր տեխնոլոգիական արդյունաբերության նախարարություն, Բարձրագույն դատական խորհուրդ (համաձայնությամբ)</t>
  </si>
  <si>
    <t>տոկոս</t>
  </si>
  <si>
    <t>Դատական, իրավապահ և իրավակիրառ մարմինների միջև փաստաթղթաշրջանառության իրականացում էլեկտրոնային եղանակով</t>
  </si>
  <si>
    <t xml:space="preserve">Քրեական վարույթի շրջանակներում իրականացվող դատական գործառույթների  իրականացում էլեկտրոնային եղանակով </t>
  </si>
  <si>
    <t>«Էլեկտրոնային դատարան» դատական գործերի էլեկտրոնային կառավարման միասնական համակարգի շրջանակներում դատավարության թվայնացում</t>
  </si>
  <si>
    <t>Հաշտարարների էլեկտրոնային ռեեստրում հաշտարարների գրանցում</t>
  </si>
  <si>
    <t>Հաշտարարի նշանակման կամ հաշտարարի թեկնածուի
ընտրություն և դատարանին ներկայացում էլեկտրոնային 
համակարգի միջոցով</t>
  </si>
  <si>
    <t>5132. Ոչ նյութական հիմնական միջոցներ                            /«Էլեկտրոնային դատարան» դատական գործերի էլեկտրոնային կառավարման միասնական համակարգի քրեական գործերով էլեկտրոնային մոդուլ /</t>
  </si>
  <si>
    <t>5132. Ոչ նյութական հիմնական միջոցներ                                  /«Էլեկտրոնային դատարան» դատական գործերի էլեկտրոնային կառավարման միասնական համակարգի քրեական գործերով էլեկտրոնային մոդուլը դատավարության գործընթացում ներգրավված (տեղեկատվություն տրամադրող/ստացող) իրավասու մարմինների գործող էլեկտրոնային համակարգերի հետ համակցում/</t>
  </si>
  <si>
    <t xml:space="preserve">5132. Ոչ նյութական հիմնական միջոցներ                                 /«Էլեկտրոնային արդարադատություն» միասնական հարթակի ներդնում ու գործարկում/ </t>
  </si>
  <si>
    <t>5132. Ոչ նյութական հիմնական միջոցներ                               /էլեկտրոնային գործիքներ հաշտարարության ոլորտի գործունեության ապահովման համար/</t>
  </si>
  <si>
    <t xml:space="preserve">5132. Ոչ նյութական հիմնական միջոցներ                                              /«Էլեկտրոնային արդարադատություն» միասնական հարթակի միջոցով
արդարադատության ոլորտի էլեկտրոնային համակարգերի
հասանելիության ապահովում /
</t>
  </si>
  <si>
    <t xml:space="preserve"> 5132. Ոչ նյութական հիմնական միջոցներ                               /Իրավաբանական անձանց պետական ռեգիստրի արխիվային նյութերի թվայնացում,  թվային արխիվի ստեղծում/</t>
  </si>
  <si>
    <t>Իրավաբանական անձանց պետական ռեգիստրի արխիվային
նյութերի թվայնացում</t>
  </si>
  <si>
    <t xml:space="preserve"> 5132. Ոչ նյութական հիմնական միջոցներ                                    /Ազգային արխիվի էլեկտրոնային միասնական կառավարման համակարգի մշակում, ներդնում և գործարկում/</t>
  </si>
  <si>
    <t>Արխիվային ծառայությունների վերաբերյալ հարցումների իրականացում e-request հարթակի միջոցով</t>
  </si>
  <si>
    <t>Քաղաքացի-արխիվ ուղղակի շփման նվազում</t>
  </si>
  <si>
    <t>2024 թվականին նախատեսվում է իրականացվել արդարադատության ոլորտի բարեփոխումներին ուղղված բյուջետային աջակցության ծրագրով հատկացված  միջոցների մնացորդի հաշվին</t>
  </si>
  <si>
    <t>Քաղաքաշինության կոմիտե</t>
  </si>
  <si>
    <t>Քրեակատարողակնա ծառայություններ</t>
  </si>
  <si>
    <t>Քրեակատարողական հիմնարկների շենքային պայմանների բարելավում</t>
  </si>
  <si>
    <t>նոր քրեակատարողական հիմնարկի կառուցում, գործող քրեակատարողական հիմնարկների կապիտալ վերանորոգում</t>
  </si>
  <si>
    <t>ՀՀ կառավարության 2021-2026թթ․ ծրագիր, Հայաստանի Հանրապետության կառավարության 2021-2026 թվականների գործունեության միջոցառումների ծրագիր /ՀՀկառավարության 18.11.2021թ․ 1902-Լ որոշում/</t>
  </si>
  <si>
    <t>Ռազմավարությամբ նախատեսված գործողությունները չեն կարող ապահովվել</t>
  </si>
  <si>
    <t>Նոր քրեկատարողական հիմնարկի կառուցում, քրեակատարողական հիմնարկների կապիտալ վերակառուցում</t>
  </si>
  <si>
    <t>Նոր քրեակատարողական հիմնարկի կառուցման անհնարինություն</t>
  </si>
  <si>
    <t>ՀՀ ԱՆ նոր քրեակատարողական հիմնարկի կառուցում</t>
  </si>
  <si>
    <t>ՀՀ ԱՆ Սևան ՔԿՀ նոր ռեժիմային մասնաշենքի կառուցման շինարարակամ աշխատանքներ</t>
  </si>
  <si>
    <t>ՀՀ  ԱՆ «Սևան քրեակատարողական հիմնարկի գլխավոր մասնաշենքի ընդլայնման, պահպանության, կարանտինի ու պատժախցերի, բնակելի գոտում բաղնիքի մասնաշենքերի ներքին ջրահեռացման և ջրամատակարարման համակարգերի վերանորոգման, ներքին  հարդարման և 2 դիտաշտարակի վերանորոգման  աշխատանքներ</t>
  </si>
  <si>
    <t>ՀՀ  ԱՆ «Աբովյան քրեակատարողական հիմնարկում դպրոցի, անչափահասների և  կանանց տեղամասերի, մեկուսարանի մասնաշենքի, ակումբի, բաց տիպի դատապարտյալների և վարչական մասնաշենքերի վերանորոգման աշխատանքներ</t>
  </si>
  <si>
    <t>ՀՀ  ԱՆ «Վանաձոր քրեակատարողական հիմնարկի արտաքին ջրամատակարարման և ջրահեռացման ցանցերի վերանորոգման  աշխատանքներ</t>
  </si>
  <si>
    <t>ՀՀ  ԱՆ «Արմավիր քրեակատարողական հիմնարկի կարճատև տեսակցությունների սենյակների, մանկական տարածքի սանհանգույցների վերանորոգման և ներքին  հարդարման, վերանորոգման   աշխատանքներ</t>
  </si>
  <si>
    <t>ՀՀ  ԱՆ «Արմավիր քրեակատարողական հիմնարկի տանիքների վերանորոգման   աշխատանքներ:</t>
  </si>
  <si>
    <t>ՀՀ  ԱՆ «Աբովյան քրեակատարողական հիմնարկում 200 գծմ երկարությամբ պարիսպի և 4 դիտաշտարակների վերանորոգում:</t>
  </si>
  <si>
    <t xml:space="preserve">ՀՀ  ԱՆ «Վանաձոր քրեակատարողական հիմնարկի գլխավոր մասնաշենքի, պահպանության և զբոսաբակի մասնաշենքերի ներքին ջրահեռացման և ջրամատակարարման համակարգերի վերանորոգման, ներքին  հարդարման  աշխատանքների իրականացում: </t>
  </si>
  <si>
    <t>ՀՀ  ԱՆ «Արթիկ քրեակատարողական հիմնարկի 2 գլխավոր մասնաշենքերի, պահպանության, կարանտինի ու պատժախցերի մասնաշենքերի, բնակելի գոտում բաղնիքների, սանհանգույցների ներքին ջրահեռացման և ջրամատակարարման համակարգերի վերանորոգման, ներքին  հարդարման և վերանորոգման  աշխատանքների իրականացում:</t>
  </si>
  <si>
    <t>Քրեակատարողական ծառայություններ</t>
  </si>
  <si>
    <t>Քրեակատարողական ծառայության տրանսպորտային միջոցներով ապահովվածության բարելավում</t>
  </si>
  <si>
    <t>Տրանսպորտային սարքավորումների ձեռքբերում</t>
  </si>
  <si>
    <t xml:space="preserve">Քրեակատարողական հիմնարկների օպտիմալացում, ազատությունից զրկված անձանց արժանապատիվ պահման պայմաններ, իսկ քրեակատարողական ծառայողների համար՝ աշխատանքային կենսապայմանների ապահովում Քրեակատարողական և պրոբացիայի ոլորտի բարեփոխումների ռազմավարության իրականացում 
</t>
  </si>
  <si>
    <t>Ծառայության կողմից ազատազրկված անձանց տեղափոխման և փոխադրման գործառույթը միանձնյա կարգով իրականացնելու պարագայում խիստ անհրաժեշտություն կլինի ձեռք բերել նաև այդ նպատակների համար նախատեսված հատուկ տրանսպորտային միջոցներ ( անհրաժեշտ կլինեն այնպիսի տրանսպորտային միջոցներ, որոնք կկարողանան բավարարել նաև տեղաշարժման խնդիրներ ունեցող անձանց կամ հաշմանդամների փոխադրման համար), որոնց միջոցով կիրականացվեն նաև քաղաքացիական բժշկական հաստատություններ տեղափոխումները (թե հետազոտման և թե ստացիոնար բուժման նպատակով)։</t>
  </si>
  <si>
    <t>Ազատազրկված անձանց տեղափոխման և փոխադրման գործառույթն իրականցնելու նպատակով տրանսպորտային միջոցների ձեռքբերում</t>
  </si>
  <si>
    <t>Հատուկ նշանակության ավտոմեքենաներ</t>
  </si>
  <si>
    <t>հատ</t>
  </si>
  <si>
    <t>Ազատազրկված անձանց տեղափոխման և փոխադրման գործառույթն իրականցնելու անհնարինություն</t>
  </si>
  <si>
    <t>Հարկադիր կատարման ծառայություններ</t>
  </si>
  <si>
    <t>Հարկադիր կատարման ծառայության տրանսպորտային հագեցվածության բարելավում</t>
  </si>
  <si>
    <t>տրանսպորտային մջոցների ձեռքբերում</t>
  </si>
  <si>
    <t>Ծառայության կողմից շահագործվող տրանսպորտային միջոցների մեծ մասը 2010 թվականի արտադրության են, դրանց վերանորոգման և պահպանման ծախսերը տարեց տարի ավելանում են, որն անպատակահարմար է, ուստի հաշվի է առնվել այդ հանգամանքները</t>
  </si>
  <si>
    <t xml:space="preserve">Մարդատար ավտոմեքենա </t>
  </si>
  <si>
    <t>Իրավական կիրազեկում և տեղեկատվության ապահովում</t>
  </si>
  <si>
    <t>Արխիվի տեխնիկական հագեցվածության ապահովում</t>
  </si>
  <si>
    <t>վարչական սարքավորումների ձեռքբերում</t>
  </si>
  <si>
    <t>Հայաստանի ազգային արխիվը ՄԺԾԾ ժամանակահատվածում իրականացնում է մի շարք ծրագրեր, որոնք ամբողջովին շարունակական բնույթ են կրում և միտված են ՀՀ արխիվային հավաքածու մաս կազմող փաստաթղթերի պահպանությանը, հաշվառմանը, համալրմանը և օգտագործմանը։ 2024-2026թթ․ նախատեսվում է փոփոխություններ մտցնել որոշ ծրագրերում, որի արդյունքում արխիվի կողմից մատուցվող ծառայությունները ներկայացումը կիրականանա առավել հստակ խմբավորմամբ, կվերանայվեն նաև ծառայությունների մատուցման ծավալները։ Այսպես, թղթե հիմքով և տեսալսողական փաստաթղթերի թվայնացումը՝ որպես համանման ծառայություն իրականցվելու է մեկ ծրագրով, էլեկտրոնային քարտերի ստեղծումը քանի որ մեծապես կապված է թվայնացման գործընթացի հետ և վերջինիս հետ իրականցվում է միաժամանակ, կդադարի որպես առանձին ծառայություն ներկայացվելուց։ Մեկ արխիվային միավորի թվայնացման միջին տևողությունը կապված է թվայնացման համար նախատեսված սարքերի քանակից։Արխիվի հիմնական գործառույթներից մեկը՝ համալումը, կներկայացվի ամփոփ թվով՝ իր մեջ ներառելով գործավարական, անձնակազմին վերաբերող, ինչպես նաև անձնական ծագման փաստաթղթերի ընդհանուր քանակը։</t>
  </si>
  <si>
    <t>Սարքավորումների ձեռքբերում</t>
  </si>
  <si>
    <t>Թվայնացման աշխատանքների անհնարինություն</t>
  </si>
  <si>
    <t>Համակարգչային սարքավորումներ</t>
  </si>
  <si>
    <t>Վարչական սարքավորումներ</t>
  </si>
  <si>
    <t xml:space="preserve">Գրասենյակային գուք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</si>
</sst>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vertAlign val="superscript"/>
      <sz val="12"/>
      <color theme="1"/>
      <name val="GHEA Grapalat"/>
      <family val="3"/>
    </font>
    <font>
      <sz val="10"/>
      <color theme="1"/>
      <name val="GHEA Grapalat"/>
      <family val="3"/>
    </font>
    <font>
      <vertAlign val="superscript"/>
      <sz val="10"/>
      <color theme="1"/>
      <name val="GHEA Grapalat"/>
      <family val="3"/>
    </font>
    <font>
      <sz val="14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9"/>
      <color theme="1"/>
      <name val="GHEA Grapalat"/>
      <family val="3"/>
    </font>
    <font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rgb="FF000000"/>
      <name val="Tahoma"/>
      <family val="2"/>
    </font>
    <font>
      <b/>
      <sz val="9"/>
      <color theme="1"/>
      <name val="GHEA Grapalat"/>
      <family val="3"/>
    </font>
    <font>
      <sz val="11"/>
      <color theme="1"/>
      <name val="GHEA Grapalat"/>
      <family val="3"/>
    </font>
    <font>
      <b/>
      <vertAlign val="superscript"/>
      <sz val="10"/>
      <color theme="1"/>
      <name val="GHEA Grapalat"/>
      <family val="3"/>
    </font>
    <font>
      <vertAlign val="superscript"/>
      <sz val="9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1" fillId="0" borderId="0" xfId="0" applyFont="1"/>
    <xf numFmtId="0" fontId="10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top" wrapText="1"/>
    </xf>
    <xf numFmtId="0" fontId="10" fillId="5" borderId="1" xfId="0" applyFont="1" applyFill="1" applyBorder="1"/>
    <xf numFmtId="0" fontId="14" fillId="0" borderId="0" xfId="0" applyFont="1"/>
    <xf numFmtId="0" fontId="0" fillId="4" borderId="0" xfId="0" applyFill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left" vertical="center" wrapText="1" indent="1"/>
    </xf>
    <xf numFmtId="0" fontId="10" fillId="4" borderId="6" xfId="0" applyFont="1" applyFill="1" applyBorder="1" applyAlignment="1">
      <alignment horizontal="left" vertical="center" wrapText="1" indent="3"/>
    </xf>
    <xf numFmtId="0" fontId="9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7" borderId="0" xfId="0" applyFill="1"/>
    <xf numFmtId="0" fontId="10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0" fillId="4" borderId="6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28575</xdr:rowOff>
        </xdr:from>
        <xdr:to>
          <xdr:col>10</xdr:col>
          <xdr:colOff>466725</xdr:colOff>
          <xdr:row>39</xdr:row>
          <xdr:rowOff>161925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«Տնտեսական մրցակցության պաշտպանության մասին» օրենքի 58-րդ հոդվածով նախատեսված եզրակացության առկայություն (կցել) կամ նման եզրակացության անհրաժեշտության բացակայության վերաբերյալ հիմնավորումների տրամադրում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28575</xdr:rowOff>
        </xdr:from>
        <xdr:to>
          <xdr:col>11</xdr:col>
          <xdr:colOff>228600</xdr:colOff>
          <xdr:row>41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«Շրջակա միջավայրի վրա ազդեցության գնահատման և փորձաքննության մասին» օրենքով նախատեսված փորձաքննության առկայություն (կցել)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9525</xdr:rowOff>
        </xdr:from>
        <xdr:to>
          <xdr:col>3</xdr:col>
          <xdr:colOff>1371600</xdr:colOff>
          <xdr:row>35</xdr:row>
          <xdr:rowOff>19050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Կորոնավիրուսի համավարակի հետևանքների հաղթահարում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0</xdr:rowOff>
        </xdr:from>
        <xdr:to>
          <xdr:col>2</xdr:col>
          <xdr:colOff>3105150</xdr:colOff>
          <xdr:row>36</xdr:row>
          <xdr:rowOff>9525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Գենդերային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37</xdr:row>
          <xdr:rowOff>0</xdr:rowOff>
        </xdr:from>
        <xdr:to>
          <xdr:col>3</xdr:col>
          <xdr:colOff>1019175</xdr:colOff>
          <xdr:row>37</xdr:row>
          <xdr:rowOff>161925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Այլ միջոլորտային (խաչվող) բնույթի քաղաքականություն (նկարագրել)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35</xdr:row>
          <xdr:rowOff>180975</xdr:rowOff>
        </xdr:from>
        <xdr:to>
          <xdr:col>3</xdr:col>
          <xdr:colOff>1933575</xdr:colOff>
          <xdr:row>36</xdr:row>
          <xdr:rowOff>180975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Կլիմայի փոփոխության մեղմման և հարմարվողականության քաղաքականություն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41</xdr:row>
          <xdr:rowOff>9525</xdr:rowOff>
        </xdr:from>
        <xdr:to>
          <xdr:col>6</xdr:col>
          <xdr:colOff>1438275</xdr:colOff>
          <xdr:row>42</xdr:row>
          <xdr:rowOff>9525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ՀՀ կառավարության 14.01.2021թ. N46-Լ որոշմամբ նախատեսված համապատասխան ԿԱԳ-ի առկայություն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2933700</xdr:colOff>
          <xdr:row>12</xdr:row>
          <xdr:rowOff>19050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Նոր ծրագիր (հիմնավորումներ և բացատրություններ)8՝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1.xml"/><Relationship Id="rId13" Type="http://schemas.openxmlformats.org/officeDocument/2006/relationships/ctrlProp" Target="../ctrlProps/ctrlProp116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10.xml"/><Relationship Id="rId12" Type="http://schemas.openxmlformats.org/officeDocument/2006/relationships/ctrlProp" Target="../ctrlProps/ctrlProp115.xml"/><Relationship Id="rId17" Type="http://schemas.openxmlformats.org/officeDocument/2006/relationships/ctrlProp" Target="../ctrlProps/ctrlProp120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09.xml"/><Relationship Id="rId11" Type="http://schemas.openxmlformats.org/officeDocument/2006/relationships/ctrlProp" Target="../ctrlProps/ctrlProp114.xml"/><Relationship Id="rId5" Type="http://schemas.openxmlformats.org/officeDocument/2006/relationships/ctrlProp" Target="../ctrlProps/ctrlProp108.xml"/><Relationship Id="rId15" Type="http://schemas.openxmlformats.org/officeDocument/2006/relationships/ctrlProp" Target="../ctrlProps/ctrlProp118.xml"/><Relationship Id="rId10" Type="http://schemas.openxmlformats.org/officeDocument/2006/relationships/ctrlProp" Target="../ctrlProps/ctrlProp113.xml"/><Relationship Id="rId4" Type="http://schemas.openxmlformats.org/officeDocument/2006/relationships/ctrlProp" Target="../ctrlProps/ctrlProp107.xml"/><Relationship Id="rId9" Type="http://schemas.openxmlformats.org/officeDocument/2006/relationships/ctrlProp" Target="../ctrlProps/ctrlProp112.xml"/><Relationship Id="rId14" Type="http://schemas.openxmlformats.org/officeDocument/2006/relationships/ctrlProp" Target="../ctrlProps/ctrlProp11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13" Type="http://schemas.openxmlformats.org/officeDocument/2006/relationships/ctrlProp" Target="../ctrlProps/ctrlProp13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124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33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10" Type="http://schemas.openxmlformats.org/officeDocument/2006/relationships/ctrlProp" Target="../ctrlProps/ctrlProp127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17" Type="http://schemas.openxmlformats.org/officeDocument/2006/relationships/ctrlProp" Target="../ctrlProps/ctrlProp5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13" Type="http://schemas.openxmlformats.org/officeDocument/2006/relationships/ctrlProp" Target="../ctrlProps/ctrlProp74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5" Type="http://schemas.openxmlformats.org/officeDocument/2006/relationships/ctrlProp" Target="../ctrlProps/ctrlProp7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4" Type="http://schemas.openxmlformats.org/officeDocument/2006/relationships/ctrlProp" Target="../ctrlProps/ctrlProp7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3.xml"/><Relationship Id="rId13" Type="http://schemas.openxmlformats.org/officeDocument/2006/relationships/ctrlProp" Target="../ctrlProps/ctrlProp88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10" Type="http://schemas.openxmlformats.org/officeDocument/2006/relationships/ctrlProp" Target="../ctrlProps/ctrlProp85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13" Type="http://schemas.openxmlformats.org/officeDocument/2006/relationships/ctrlProp" Target="../ctrlProps/ctrlProp102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10" Type="http://schemas.openxmlformats.org/officeDocument/2006/relationships/ctrlProp" Target="../ctrlProps/ctrlProp99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2"/>
  <sheetViews>
    <sheetView topLeftCell="A7" workbookViewId="0">
      <selection activeCell="O7" sqref="O7"/>
    </sheetView>
  </sheetViews>
  <sheetFormatPr defaultRowHeight="15" x14ac:dyDescent="0.25"/>
  <cols>
    <col min="2" max="2" width="13.5703125" customWidth="1"/>
    <col min="3" max="3" width="11.42578125" customWidth="1"/>
    <col min="4" max="4" width="10.85546875" customWidth="1"/>
    <col min="5" max="5" width="11.42578125" customWidth="1"/>
    <col min="6" max="6" width="14" customWidth="1"/>
    <col min="7" max="7" width="18.28515625" customWidth="1"/>
    <col min="8" max="10" width="13.140625" customWidth="1"/>
    <col min="11" max="11" width="8.5703125" customWidth="1"/>
    <col min="12" max="12" width="11.42578125" customWidth="1"/>
    <col min="13" max="13" width="16.85546875" customWidth="1"/>
    <col min="14" max="14" width="21.28515625" customWidth="1"/>
    <col min="15" max="15" width="21.42578125" customWidth="1"/>
    <col min="16" max="16" width="22.42578125" customWidth="1"/>
    <col min="17" max="17" width="18.42578125" customWidth="1"/>
    <col min="18" max="18" width="30.140625" customWidth="1"/>
    <col min="19" max="19" width="18.140625" customWidth="1"/>
    <col min="20" max="20" width="15.28515625" customWidth="1"/>
    <col min="21" max="21" width="15.7109375" customWidth="1"/>
    <col min="22" max="22" width="10.7109375" customWidth="1"/>
    <col min="23" max="23" width="11.42578125" customWidth="1"/>
    <col min="25" max="25" width="14.85546875" hidden="1" customWidth="1"/>
  </cols>
  <sheetData>
    <row r="1" spans="1:18" x14ac:dyDescent="0.25">
      <c r="A1" s="8" t="s">
        <v>124</v>
      </c>
    </row>
    <row r="2" spans="1:18" ht="17.25" x14ac:dyDescent="0.25">
      <c r="A2" s="9"/>
    </row>
    <row r="3" spans="1:18" ht="15.75" x14ac:dyDescent="0.25">
      <c r="A3" s="8" t="s">
        <v>85</v>
      </c>
    </row>
    <row r="5" spans="1:18" ht="27.75" customHeight="1" x14ac:dyDescent="0.25">
      <c r="B5" s="61" t="s">
        <v>86</v>
      </c>
      <c r="C5" s="61"/>
      <c r="D5" s="54" t="s">
        <v>12</v>
      </c>
      <c r="E5" s="54"/>
      <c r="F5" s="60" t="s">
        <v>87</v>
      </c>
      <c r="G5" s="60"/>
      <c r="H5" s="60"/>
      <c r="I5" s="60" t="s">
        <v>88</v>
      </c>
      <c r="J5" s="60"/>
      <c r="K5" s="60"/>
      <c r="L5" s="58" t="s">
        <v>9</v>
      </c>
      <c r="M5" s="58" t="s">
        <v>89</v>
      </c>
      <c r="N5" s="58" t="s">
        <v>90</v>
      </c>
      <c r="O5" s="58" t="s">
        <v>26</v>
      </c>
      <c r="P5" s="54" t="s">
        <v>49</v>
      </c>
      <c r="Q5" s="54" t="s">
        <v>50</v>
      </c>
      <c r="R5" s="54" t="s">
        <v>91</v>
      </c>
    </row>
    <row r="6" spans="1:18" x14ac:dyDescent="0.25">
      <c r="B6" s="40" t="s">
        <v>13</v>
      </c>
      <c r="C6" s="40" t="s">
        <v>14</v>
      </c>
      <c r="D6" s="4" t="s">
        <v>51</v>
      </c>
      <c r="E6" s="40" t="s">
        <v>14</v>
      </c>
      <c r="F6" s="41" t="s">
        <v>15</v>
      </c>
      <c r="G6" s="41" t="s">
        <v>1</v>
      </c>
      <c r="H6" s="41" t="s">
        <v>16</v>
      </c>
      <c r="I6" s="41" t="s">
        <v>15</v>
      </c>
      <c r="J6" s="41" t="s">
        <v>1</v>
      </c>
      <c r="K6" s="41" t="s">
        <v>16</v>
      </c>
      <c r="L6" s="59"/>
      <c r="M6" s="59"/>
      <c r="N6" s="59"/>
      <c r="O6" s="59"/>
      <c r="P6" s="54"/>
      <c r="Q6" s="54"/>
      <c r="R6" s="54"/>
    </row>
    <row r="7" spans="1:18" ht="216.75" x14ac:dyDescent="0.25">
      <c r="B7" s="42">
        <f>'Հ2 Ձև2 (1)'!C11</f>
        <v>1228</v>
      </c>
      <c r="C7" s="42">
        <f>'Հ2 Ձև2 (1)'!C18</f>
        <v>31007</v>
      </c>
      <c r="D7" s="42" t="str">
        <f>'Հ2 Ձև2 (1)'!C10</f>
        <v xml:space="preserve">Հակակոռուպցիոն քաղաքականության մշակում,ծրագրերի համակարգում և մոնիտորինգի իրականացում </v>
      </c>
      <c r="E7" s="42" t="str">
        <f>'Հ2 Ձև2 (1)'!C17</f>
        <v xml:space="preserve"> Էլեկտրոնային ռեսուրսների ստեղծման կամ արդիականացման նախագծերի ապահովում</v>
      </c>
      <c r="F7" s="42">
        <f>'Հ2 Ձև2 (1)'!D87</f>
        <v>670000000</v>
      </c>
      <c r="G7" s="42">
        <f>'Հ2 Ձև2 (1)'!E87</f>
        <v>750000000</v>
      </c>
      <c r="H7" s="42">
        <f>'Հ2 Ձև2 (1)'!F87</f>
        <v>500000000</v>
      </c>
      <c r="I7" s="42">
        <f>'Հ2 Ձև2 (1)'!D88</f>
        <v>0</v>
      </c>
      <c r="J7" s="42">
        <f>'Հ2 Ձև2 (1)'!E88</f>
        <v>0</v>
      </c>
      <c r="K7" s="42">
        <f>'Հ2 Ձև2 (1)'!F88</f>
        <v>0</v>
      </c>
      <c r="L7" s="42" t="str">
        <f>'Հ2 Ձև2 (1)'!C33</f>
        <v>Դատարանների ծանրաբեռնվածությունը թեթևացնելու և դատարաններում գործի քննության
ժամկետները կրճատելու միջոցով արդարադատության արդյունավետության բարձրացում</v>
      </c>
      <c r="M7" s="42">
        <f>'Հ2 Ձև2 (1)'!B51</f>
        <v>0</v>
      </c>
      <c r="N7" s="42" t="str">
        <f>'Հ2 Ձև2 (1)'!B55</f>
        <v>Ռազմավարությամբ նախատեսված գործողությունները չեն կարող ապահովվել</v>
      </c>
      <c r="O7" s="42" t="str">
        <f>'Հ2 Ձև2 (1)'!C23</f>
        <v>Նոր միջոցառում</v>
      </c>
      <c r="P7" s="42">
        <f>'Հ2 Ձև2 (1)'!C13</f>
        <v>2021</v>
      </c>
      <c r="Q7" s="42">
        <f>'Հ2 Ձև2 (1)'!C14</f>
        <v>2026</v>
      </c>
      <c r="R7" s="42" t="str">
        <f>'Հ2 Ձև2 (1)'!B29</f>
        <v>Հայեցողական (ոչ շարունակական)</v>
      </c>
    </row>
    <row r="8" spans="1:18" ht="119.25" customHeight="1" x14ac:dyDescent="0.25">
      <c r="B8" s="43">
        <f>'Հ2 Ձև2 (2)'!C11</f>
        <v>1120</v>
      </c>
      <c r="C8" s="43">
        <f>'Հ2 Ձև2 (2)'!C18</f>
        <v>31004</v>
      </c>
      <c r="D8" s="43" t="str">
        <f>'Հ2 Ձև2 (2)'!C10</f>
        <v>Քրեակատարողակնա ծառայություններ</v>
      </c>
      <c r="E8" s="43" t="str">
        <f>'Հ2 Ձև2 (2)'!C17</f>
        <v>Քրեակատարողական հիմնարկների շենքային պայմանների բարելավում</v>
      </c>
      <c r="F8" s="43">
        <f>'Հ2 Ձև2 (2)'!D93</f>
        <v>11924310.899999999</v>
      </c>
      <c r="G8" s="43">
        <f>'Հ2 Ձև2 (2)'!E93</f>
        <v>22179959.75</v>
      </c>
      <c r="H8" s="43">
        <f>'Հ2 Ձև2 (2)'!F93</f>
        <v>6948378</v>
      </c>
      <c r="I8" s="43">
        <f>'Հ2 Ձև2 (2)'!D94</f>
        <v>11942310.9</v>
      </c>
      <c r="J8" s="43">
        <f>'Հ2 Ձև2 (2)'!E94</f>
        <v>22179959.75</v>
      </c>
      <c r="K8" s="43">
        <f>'Հ2 Ձև2 (2)'!F94</f>
        <v>6948378</v>
      </c>
      <c r="L8" s="43" t="str">
        <f>'Հ2 Ձև2 (2)'!C33</f>
        <v xml:space="preserve">Քրեակատարողական հիմնարկների օպտիմալացում, ազատությունից զրկված անձանց արժանապատիվ պահման պայմաններ, իսկ քրեակատարողական ծառայողների համար՝ աշխատանքային կենսապայմանների ապահովում Քրեակատարողական և պրոբացիայի ոլորտի բարեփոխումների ռազմավարության իրականացում 
</v>
      </c>
      <c r="M8" s="43">
        <f>'Հ2 Ձև2 (2)'!B51</f>
        <v>0</v>
      </c>
      <c r="N8" s="43" t="str">
        <f>'Հ2 Ձև2 (2)'!B55</f>
        <v>Նոր քրեակատարողական հիմնարկի կառուցման անհնարինություն</v>
      </c>
      <c r="O8" s="43" t="str">
        <f>'Հ2 Ձև2 (2)'!C23</f>
        <v>Գոյություն ունեցող միջոցառման ընդլայնում</v>
      </c>
      <c r="P8" s="43">
        <f>'Հ2 Ձև2 (2)'!C13</f>
        <v>2022</v>
      </c>
      <c r="Q8" s="43">
        <f>'Հ2 Ձև2 (2)'!C14</f>
        <v>2026</v>
      </c>
      <c r="R8" s="43" t="str">
        <f>'Հ2 Ձև2 (2)'!B29</f>
        <v>Հայեցողական (ոչ շարունակական)</v>
      </c>
    </row>
    <row r="9" spans="1:18" ht="119.25" customHeight="1" x14ac:dyDescent="0.25">
      <c r="B9" s="43">
        <f>'Հ2 Ձև2 (3)'!C11</f>
        <v>1120</v>
      </c>
      <c r="C9" s="43">
        <f>'Հ2 Ձև2 (3)'!C19</f>
        <v>0</v>
      </c>
      <c r="D9" s="43">
        <f>'Հ2 Ձև2 (3)'!C11</f>
        <v>1120</v>
      </c>
      <c r="E9" s="43" t="str">
        <f>'Հ2 Ձև2 (3)'!C17</f>
        <v>Քրեակատարողական ծառայության տրանսպորտային միջոցներով ապահովվածության բարելավում</v>
      </c>
      <c r="F9" s="43">
        <f>'Հ2 Ձև2 (3)'!D77</f>
        <v>88000</v>
      </c>
      <c r="G9" s="43">
        <f>'Հ2 Ձև2 (3)'!E76</f>
        <v>0</v>
      </c>
      <c r="H9" s="43">
        <f>'Հ2 Ձև2 (3)'!F76</f>
        <v>0</v>
      </c>
      <c r="I9" s="43">
        <f>'Հ2 Ձև2 (3)'!D77</f>
        <v>88000</v>
      </c>
      <c r="J9" s="43">
        <f>'Հ2 Ձև2 (3)'!E77</f>
        <v>0</v>
      </c>
      <c r="K9" s="43">
        <f>'Հ2 Ձև2 (3)'!F77</f>
        <v>0</v>
      </c>
      <c r="L9" s="43" t="str">
        <f>'Հ2 Ձև2 (3)'!C33</f>
        <v>Ծառայության կողմից ազատազրկված անձանց տեղափոխման և փոխադրման գործառույթը միանձնյա կարգով իրականացնելու պարագայում խիստ անհրաժեշտություն կլինի ձեռք բերել նաև այդ նպատակների համար նախատեսված հատուկ տրանսպորտային միջոցներ ( անհրաժեշտ կլինեն այնպիսի տրանսպորտային միջոցներ, որոնք կկարողանան բավարարել նաև տեղաշարժման խնդիրներ ունեցող անձանց կամ հաշմանդամների փոխադրման համար), որոնց միջոցով կիրականացվեն նաև քաղաքացիական բժշկական հաստատություններ տեղափոխումները (թե հետազոտման և թե ստացիոնար բուժման նպատակով)։</v>
      </c>
      <c r="M9" s="43">
        <f>'Հ2 Ձև2 (3)'!B51</f>
        <v>0</v>
      </c>
      <c r="N9" s="43" t="str">
        <f>'Հ2 Ձև2 (3)'!B55</f>
        <v>Ազատազրկված անձանց տեղափոխման և փոխադրման գործառույթն իրականցնելու անհնարինություն</v>
      </c>
      <c r="O9" s="43" t="str">
        <f>'Հ2 Ձև2 (3)'!C23</f>
        <v>Նոր միջոցառում</v>
      </c>
      <c r="P9" s="43">
        <f>'Հ2 Ձև2 (3)'!C13</f>
        <v>2022</v>
      </c>
      <c r="Q9" s="43">
        <f>'Հ2 Ձև2 (3)'!C14</f>
        <v>2024</v>
      </c>
      <c r="R9" s="43" t="str">
        <f>'Հ2 Ձև2 (3)'!B29</f>
        <v>Հայեցողական (ոչ շարունակական)</v>
      </c>
    </row>
    <row r="10" spans="1:18" ht="72.75" customHeight="1" x14ac:dyDescent="0.25">
      <c r="B10" s="43">
        <f>'Հ2 Ձև2 (4)'!C11</f>
        <v>11182</v>
      </c>
      <c r="C10" s="43">
        <f>'Հ2 Ձև2 (4)'!C19</f>
        <v>0</v>
      </c>
      <c r="D10" s="43">
        <f>'Հ2 Ձև2 (4)'!C11</f>
        <v>11182</v>
      </c>
      <c r="E10" s="43" t="str">
        <f>'Հ2 Ձև2 (4)'!C17</f>
        <v>Հարկադիր կատարման ծառայության տրանսպորտային հագեցվածության բարելավում</v>
      </c>
      <c r="F10" s="43">
        <f>'Հ2 Ձև2 (4)'!D77</f>
        <v>60000</v>
      </c>
      <c r="G10" s="43">
        <f>'Հ2 Ձև2 (4)'!E76</f>
        <v>0</v>
      </c>
      <c r="H10" s="43">
        <f>'Հ2 Ձև2 (4)'!F76</f>
        <v>0</v>
      </c>
      <c r="I10" s="43">
        <f>'Հ2 Ձև2 (4)'!D77</f>
        <v>60000</v>
      </c>
      <c r="J10" s="43">
        <f>'Հ2 Ձև2 (4)'!E77</f>
        <v>0</v>
      </c>
      <c r="K10" s="43">
        <f>'Հ2 Ձև2 (4)'!F77</f>
        <v>0</v>
      </c>
      <c r="L10" s="43" t="str">
        <f>'Հ2 Ձև2 (4)'!C33</f>
        <v>Ծառայության կողմից շահագործվող տրանսպորտային միջոցների մեծ մասը 2010 թվականի արտադրության են, դրանց վերանորոգման և պահպանման ծախսերը տարեց տարի ավելանում են, որն անպատակահարմար է, ուստի հաշվի է առնվել այդ հանգամանքները</v>
      </c>
      <c r="M10" s="43">
        <f>'Հ2 Ձև2 (4)'!B51</f>
        <v>0</v>
      </c>
      <c r="N10" s="43">
        <f>'Հ2 Ձև2 (4)'!B55</f>
        <v>0</v>
      </c>
      <c r="O10" s="43" t="str">
        <f>'Հ2 Ձև2 (4)'!C23</f>
        <v>Նոր միջոցառում</v>
      </c>
      <c r="P10" s="43">
        <f>'Հ2 Ձև2 (4)'!C13</f>
        <v>2024</v>
      </c>
      <c r="Q10" s="43">
        <f>'Հ2 Ձև2 (4)'!C14</f>
        <v>2024</v>
      </c>
      <c r="R10" s="43" t="str">
        <f>'Հ2 Ձև2 (4)'!B29</f>
        <v>Հայեցողական (ոչ շարունակական)</v>
      </c>
    </row>
    <row r="11" spans="1:18" ht="72.75" customHeight="1" x14ac:dyDescent="0.25">
      <c r="B11" s="43">
        <f>'Հ2 Ձև2 (5)'!C11</f>
        <v>1123</v>
      </c>
      <c r="C11" s="43">
        <f>'Հ2 Ձև2 (5)'!C19</f>
        <v>0</v>
      </c>
      <c r="D11" s="43">
        <f>'Հ2 Ձև2 (5)'!C11</f>
        <v>1123</v>
      </c>
      <c r="E11" s="43" t="str">
        <f>'Հ2 Ձև2 (5)'!C17</f>
        <v>Արխիվի տեխնիկական հագեցվածության ապահովում</v>
      </c>
      <c r="F11" s="43">
        <f>'Հ2 Ձև2 (5)'!D78</f>
        <v>252695</v>
      </c>
      <c r="G11" s="43">
        <f>'Հ2 Ձև2 (5)'!E77</f>
        <v>32375</v>
      </c>
      <c r="H11" s="43">
        <f>'Հ2 Ձև2 (5)'!F77</f>
        <v>0</v>
      </c>
      <c r="I11" s="43">
        <f>'Հ2 Ձև2 (5)'!D78</f>
        <v>252695</v>
      </c>
      <c r="J11" s="43">
        <f>'Հ2 Ձև2 (5)'!E78</f>
        <v>32375</v>
      </c>
      <c r="K11" s="43">
        <f>'Հ2 Ձև2 (5)'!F78</f>
        <v>0</v>
      </c>
      <c r="L11" s="43" t="str">
        <f>'Հ2 Ձև2 (5)'!C33</f>
        <v>Հայաստանի ազգային արխիվը ՄԺԾԾ ժամանակահատվածում իրականացնում է մի շարք ծրագրեր, որոնք ամբողջովին շարունակական բնույթ են կրում և միտված են ՀՀ արխիվային հավաքածու մաս կազմող փաստաթղթերի պահպանությանը, հաշվառմանը, համալրմանը և օգտագործմանը։ 2024-2026թթ․ նախատեսվում է փոփոխություններ մտցնել որոշ ծրագրերում, որի արդյունքում արխիվի կողմից մատուցվող ծառայությունները ներկայացումը կիրականանա առավել հստակ խմբավորմամբ, կվերանայվեն նաև ծառայությունների մատուցման ծավալները։ Այսպես, թղթե հիմքով և տեսալսողական փաստաթղթերի թվայնացումը՝ որպես համանման ծառայություն իրականցվելու է մեկ ծրագրով, էլեկտրոնային քարտերի ստեղծումը քանի որ մեծապես կապված է թվայնացման գործընթացի հետ և վերջինիս հետ իրականցվում է միաժամանակ, կդադարի որպես առանձին ծառայություն ներկայացվելուց։ Մեկ արխիվային միավորի թվայնացման միջին տևողությունը կապված է թվայնացման համար նախատեսված սարքերի քանակից։Արխիվի հիմնական գործառույթներից մեկը՝ համալումը, կներկայացվի ամփոփ թվով՝ իր մեջ ներառելով գործավարական, անձնակազմին վերաբերող, ինչպես նաև անձնական ծագման փաստաթղթերի ընդհանուր քանակը։</v>
      </c>
      <c r="M11" s="43">
        <f>'Հ2 Ձև2 (5)'!B51</f>
        <v>0</v>
      </c>
      <c r="N11" s="43" t="str">
        <f>'Հ2 Ձև2 (5)'!B55</f>
        <v>Թվայնացման աշխատանքների անհնարինություն</v>
      </c>
      <c r="O11" s="43" t="str">
        <f>'Հ2 Ձև2 (5)'!C23</f>
        <v>Նոր միջոցառում</v>
      </c>
      <c r="P11" s="43">
        <f>'Հ2 Ձև2 (5)'!C13</f>
        <v>2024</v>
      </c>
      <c r="Q11" s="43">
        <f>'Հ2 Ձև2 (5)'!C14</f>
        <v>2026</v>
      </c>
      <c r="R11" s="43" t="str">
        <f>'Հ2 Ձև2 (5)'!B29</f>
        <v>Հայեցողական (ոչ շարունակական)</v>
      </c>
    </row>
    <row r="12" spans="1:18" x14ac:dyDescent="0.25">
      <c r="B12" s="43">
        <f>'Հ2 Ձև2 (6)'!C11</f>
        <v>0</v>
      </c>
      <c r="C12" s="43">
        <f>'Հ2 Ձև2 (6)'!C19</f>
        <v>0</v>
      </c>
      <c r="D12" s="43">
        <f>'Հ2 Ձև2 (6)'!C11</f>
        <v>0</v>
      </c>
      <c r="E12" s="43">
        <f>'Հ2 Ձև2 (6)'!C17</f>
        <v>0</v>
      </c>
      <c r="F12" s="43">
        <f>'Հ2 Ձև2 (6)'!D77</f>
        <v>0</v>
      </c>
      <c r="G12" s="43">
        <f>'Հ2 Ձև2 (6)'!E76</f>
        <v>0</v>
      </c>
      <c r="H12" s="43">
        <f>'Հ2 Ձև2 (6)'!F76</f>
        <v>0</v>
      </c>
      <c r="I12" s="43">
        <f>'Հ2 Ձև2 (6)'!D77</f>
        <v>0</v>
      </c>
      <c r="J12" s="43">
        <f>'Հ2 Ձև2 (6)'!E77</f>
        <v>0</v>
      </c>
      <c r="K12" s="43">
        <f>'Հ2 Ձև2 (6)'!F77</f>
        <v>0</v>
      </c>
      <c r="L12" s="43">
        <f>'Հ2 Ձև2 (6)'!C33</f>
        <v>0</v>
      </c>
      <c r="M12" s="43">
        <f>'Հ2 Ձև2 (6)'!B51</f>
        <v>0</v>
      </c>
      <c r="N12" s="43">
        <f>'Հ2 Ձև2 (6)'!B55</f>
        <v>0</v>
      </c>
      <c r="O12" s="43" t="str">
        <f>'Հ2 Ձև2 (6)'!C23</f>
        <v>Նոր միջոցառում</v>
      </c>
      <c r="P12" s="43">
        <f>'Հ2 Ձև2 (6)'!C13</f>
        <v>0</v>
      </c>
      <c r="Q12" s="43">
        <f>'Հ2 Ձև2 (6)'!C14</f>
        <v>0</v>
      </c>
      <c r="R12" s="43">
        <f>'Հ2 Ձև2 (6)'!B29</f>
        <v>0</v>
      </c>
    </row>
    <row r="13" spans="1:18" x14ac:dyDescent="0.25">
      <c r="B13" s="43">
        <f>'Հ2 Ձև2 (7)'!C11</f>
        <v>0</v>
      </c>
      <c r="C13" s="43">
        <f>'Հ2 Ձև2 (7)'!C19</f>
        <v>0</v>
      </c>
      <c r="D13" s="43">
        <f>'Հ2 Ձև2 (7)'!C11</f>
        <v>0</v>
      </c>
      <c r="E13" s="43">
        <f>'Հ2 Ձև2 (7)'!C17</f>
        <v>0</v>
      </c>
      <c r="F13" s="43">
        <f>'Հ2 Ձև2 (7)'!D77</f>
        <v>0</v>
      </c>
      <c r="G13" s="43">
        <f>'Հ2 Ձև2 (7)'!E76</f>
        <v>0</v>
      </c>
      <c r="H13" s="43">
        <f>'Հ2 Ձև2 (7)'!F76</f>
        <v>0</v>
      </c>
      <c r="I13" s="43">
        <f>'Հ2 Ձև2 (7)'!D77</f>
        <v>0</v>
      </c>
      <c r="J13" s="43">
        <f>'Հ2 Ձև2 (7)'!E77</f>
        <v>0</v>
      </c>
      <c r="K13" s="43">
        <f>'Հ2 Ձև2 (7)'!F77</f>
        <v>0</v>
      </c>
      <c r="L13" s="43">
        <f>'Հ2 Ձև2 (7)'!C33</f>
        <v>0</v>
      </c>
      <c r="M13" s="43">
        <f>'Հ2 Ձև2 (7)'!B51</f>
        <v>0</v>
      </c>
      <c r="N13" s="43">
        <f>'Հ2 Ձև2 (7)'!B55</f>
        <v>0</v>
      </c>
      <c r="O13" s="43" t="str">
        <f>'Հ2 Ձև2 (7)'!C23</f>
        <v>Նոր միջոցառում</v>
      </c>
      <c r="P13" s="43">
        <f>'Հ2 Ձև2 (7)'!C13</f>
        <v>0</v>
      </c>
      <c r="Q13" s="43">
        <f>'Հ2 Ձև2 (7)'!C14</f>
        <v>0</v>
      </c>
      <c r="R13" s="43">
        <f>'Հ2 Ձև2 (7)'!B29</f>
        <v>0</v>
      </c>
    </row>
    <row r="14" spans="1:18" x14ac:dyDescent="0.25">
      <c r="B14" s="43">
        <f>'Հ2 Ձև2 (8)'!C11</f>
        <v>0</v>
      </c>
      <c r="C14" s="43">
        <f>'Հ2 Ձև2 (8)'!C19</f>
        <v>0</v>
      </c>
      <c r="D14" s="43">
        <f>'Հ2 Ձև2 (8)'!C11</f>
        <v>0</v>
      </c>
      <c r="E14" s="43">
        <f>'Հ2 Ձև2 (8)'!C17</f>
        <v>0</v>
      </c>
      <c r="F14" s="43">
        <f>'Հ2 Ձև2 (8)'!D77</f>
        <v>0</v>
      </c>
      <c r="G14" s="43">
        <f>'Հ2 Ձև2 (8)'!E76</f>
        <v>0</v>
      </c>
      <c r="H14" s="43">
        <f>'Հ2 Ձև2 (8)'!F76</f>
        <v>0</v>
      </c>
      <c r="I14" s="43">
        <f>'Հ2 Ձև2 (8)'!D77</f>
        <v>0</v>
      </c>
      <c r="J14" s="43">
        <f>'Հ2 Ձև2 (8)'!E77</f>
        <v>0</v>
      </c>
      <c r="K14" s="43">
        <f>'Հ2 Ձև2 (8)'!F77</f>
        <v>0</v>
      </c>
      <c r="L14" s="43">
        <f>'Հ2 Ձև2 (8)'!C33</f>
        <v>0</v>
      </c>
      <c r="M14" s="43">
        <f>'Հ2 Ձև2 (8)'!B51</f>
        <v>0</v>
      </c>
      <c r="N14" s="43">
        <f>'Հ2 Ձև2 (8)'!B55</f>
        <v>0</v>
      </c>
      <c r="O14" s="43" t="str">
        <f>'Հ2 Ձև2 (8)'!C23</f>
        <v>Նոր միջոցառում</v>
      </c>
      <c r="P14" s="43">
        <f>'Հ2 Ձև2 (8)'!C13</f>
        <v>0</v>
      </c>
      <c r="Q14" s="43">
        <f>'Հ2 Ձև2 (8)'!C14</f>
        <v>0</v>
      </c>
      <c r="R14" s="43">
        <f>'Հ2 Ձև2 (8)'!B29</f>
        <v>0</v>
      </c>
    </row>
    <row r="15" spans="1:18" x14ac:dyDescent="0.25">
      <c r="B15" s="43">
        <f>'Հ2 Ձև2 (9)'!C11</f>
        <v>0</v>
      </c>
      <c r="C15" s="43">
        <f>'Հ2 Ձև2 (9)'!C19</f>
        <v>0</v>
      </c>
      <c r="D15" s="43">
        <f>'Հ2 Ձև2 (9)'!C11</f>
        <v>0</v>
      </c>
      <c r="E15" s="43">
        <f>'Հ2 Ձև2 (9)'!C17</f>
        <v>0</v>
      </c>
      <c r="F15" s="33">
        <f>'Հ2 Ձև2 (9)'!D77</f>
        <v>0</v>
      </c>
      <c r="G15" s="33">
        <f>'Հ2 Ձև2 (9)'!E76</f>
        <v>0</v>
      </c>
      <c r="H15" s="33">
        <f>'Հ2 Ձև2 (9)'!F76</f>
        <v>0</v>
      </c>
      <c r="I15" s="33">
        <f>'Հ2 Ձև2 (9)'!D77</f>
        <v>0</v>
      </c>
      <c r="J15" s="33">
        <f>'Հ2 Ձև2 (9)'!E77</f>
        <v>0</v>
      </c>
      <c r="K15" s="33">
        <f>'Հ2 Ձև2 (9)'!F77</f>
        <v>0</v>
      </c>
      <c r="L15" s="43">
        <f>'Հ2 Ձև2 (9)'!C33</f>
        <v>0</v>
      </c>
      <c r="M15" s="43">
        <f>'Հ2 Ձև2 (9)'!B51</f>
        <v>0</v>
      </c>
      <c r="N15" s="43">
        <f>'Հ2 Ձև2 (9)'!B55</f>
        <v>0</v>
      </c>
      <c r="O15" s="43" t="str">
        <f>'Հ2 Ձև2 (9)'!C23</f>
        <v>Նոր միջոցառում</v>
      </c>
      <c r="P15" s="33">
        <f>'Հ2 Ձև2 (9)'!C13</f>
        <v>0</v>
      </c>
      <c r="Q15" s="33">
        <f>'Հ2 Ձև2 (9)'!C14</f>
        <v>0</v>
      </c>
      <c r="R15" s="43">
        <f>'Հ2 Ձև2 (9)'!B29</f>
        <v>0</v>
      </c>
    </row>
    <row r="16" spans="1:18" x14ac:dyDescent="0.25">
      <c r="B16" s="43">
        <f>'Հ2 Ձև2 (10)'!C11</f>
        <v>0</v>
      </c>
      <c r="C16" s="43">
        <f>'Հ2 Ձև2 (10)'!C19</f>
        <v>0</v>
      </c>
      <c r="D16" s="43">
        <f>'Հ2 Ձև2 (10)'!C11</f>
        <v>0</v>
      </c>
      <c r="E16" s="43">
        <f>'Հ2 Ձև2 (10)'!C17</f>
        <v>0</v>
      </c>
      <c r="F16" s="33">
        <f>'Հ2 Ձև2 (10)'!D77</f>
        <v>0</v>
      </c>
      <c r="G16" s="33">
        <f>'Հ2 Ձև2 (10)'!E76</f>
        <v>0</v>
      </c>
      <c r="H16" s="33">
        <f>'Հ2 Ձև2 (10)'!F76</f>
        <v>0</v>
      </c>
      <c r="I16" s="33">
        <f>'Հ2 Ձև2 (10)'!D77</f>
        <v>0</v>
      </c>
      <c r="J16" s="33">
        <f>'Հ2 Ձև2 (10)'!E77</f>
        <v>0</v>
      </c>
      <c r="K16" s="33">
        <f>'Հ2 Ձև2 (10)'!F77</f>
        <v>0</v>
      </c>
      <c r="L16" s="43">
        <f>'Հ2 Ձև2 (10)'!C33</f>
        <v>0</v>
      </c>
      <c r="M16" s="43">
        <f>'Հ2 Ձև2 (10)'!B51</f>
        <v>0</v>
      </c>
      <c r="N16" s="43">
        <f>'Հ2 Ձև2 (10)'!B55</f>
        <v>0</v>
      </c>
      <c r="O16" s="43" t="str">
        <f>'Հ2 Ձև2 (10)'!C23</f>
        <v>Նոր միջոցառում</v>
      </c>
      <c r="P16" s="33">
        <f>'Հ2 Ձև2 (10)'!C13</f>
        <v>0</v>
      </c>
      <c r="Q16" s="33">
        <f>'Հ2 Ձև2 (10)'!C14</f>
        <v>0</v>
      </c>
      <c r="R16" s="43">
        <f>'Հ2 Ձև2 (10)'!B29</f>
        <v>0</v>
      </c>
    </row>
    <row r="17" spans="1:18" x14ac:dyDescent="0.25">
      <c r="B17" s="55" t="s">
        <v>4</v>
      </c>
      <c r="C17" s="56"/>
      <c r="D17" s="56"/>
      <c r="E17" s="57"/>
      <c r="F17" s="41">
        <f t="shared" ref="F17:K17" si="0">SUM(F7:F16)</f>
        <v>682325005.89999998</v>
      </c>
      <c r="G17" s="41">
        <f t="shared" si="0"/>
        <v>772212334.75</v>
      </c>
      <c r="H17" s="41">
        <f t="shared" si="0"/>
        <v>506948378</v>
      </c>
      <c r="I17" s="41">
        <f t="shared" si="0"/>
        <v>12343005.9</v>
      </c>
      <c r="J17" s="41">
        <f t="shared" si="0"/>
        <v>22212334.75</v>
      </c>
      <c r="K17" s="41">
        <f t="shared" si="0"/>
        <v>6948378</v>
      </c>
      <c r="L17" s="44" t="s">
        <v>52</v>
      </c>
      <c r="M17" s="44" t="s">
        <v>52</v>
      </c>
      <c r="N17" s="44" t="s">
        <v>52</v>
      </c>
      <c r="O17" s="44" t="s">
        <v>52</v>
      </c>
      <c r="P17" s="44" t="s">
        <v>52</v>
      </c>
      <c r="Q17" s="44" t="s">
        <v>52</v>
      </c>
      <c r="R17" s="44" t="s">
        <v>52</v>
      </c>
    </row>
    <row r="21" spans="1:18" x14ac:dyDescent="0.25">
      <c r="A21" t="s">
        <v>125</v>
      </c>
      <c r="B21" s="45" t="s">
        <v>53</v>
      </c>
      <c r="C21" s="45"/>
      <c r="D21" s="45"/>
      <c r="E21" s="45"/>
    </row>
    <row r="22" spans="1:18" x14ac:dyDescent="0.25">
      <c r="A22" t="s">
        <v>126</v>
      </c>
      <c r="B22" t="s">
        <v>54</v>
      </c>
    </row>
  </sheetData>
  <mergeCells count="12">
    <mergeCell ref="R5:R6"/>
    <mergeCell ref="B17:E17"/>
    <mergeCell ref="O5:O6"/>
    <mergeCell ref="I5:K5"/>
    <mergeCell ref="F5:H5"/>
    <mergeCell ref="P5:P6"/>
    <mergeCell ref="Q5:Q6"/>
    <mergeCell ref="B5:C5"/>
    <mergeCell ref="D5:E5"/>
    <mergeCell ref="M5:M6"/>
    <mergeCell ref="N5:N6"/>
    <mergeCell ref="L5:L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73" workbookViewId="0">
      <selection activeCell="E6" sqref="E6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/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/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0</v>
      </c>
    </row>
    <row r="68" spans="1:7" x14ac:dyDescent="0.25">
      <c r="B68" s="28"/>
      <c r="C68" s="49" t="s">
        <v>3</v>
      </c>
      <c r="D68" s="31"/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C20:C21 C24">
      <formula1>$H$2:$H$4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B29">
      <formula1>$J$2:$J$4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73" workbookViewId="0">
      <selection activeCell="E6" sqref="E6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/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/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0</v>
      </c>
    </row>
    <row r="68" spans="1:7" x14ac:dyDescent="0.25">
      <c r="B68" s="28"/>
      <c r="C68" s="49" t="s">
        <v>3</v>
      </c>
      <c r="D68" s="31"/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B29">
      <formula1>$J$2:$J$4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C20:C21 C24">
      <formula1>$H$2:$H$4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8"/>
  <sheetViews>
    <sheetView topLeftCell="A40" workbookViewId="0">
      <selection activeCell="O14" sqref="O14"/>
    </sheetView>
  </sheetViews>
  <sheetFormatPr defaultRowHeight="15" x14ac:dyDescent="0.25"/>
  <sheetData>
    <row r="1" spans="1:16" ht="17.25" x14ac:dyDescent="0.25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ht="15" customHeight="1" x14ac:dyDescent="0.2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ht="15" customHeight="1" x14ac:dyDescent="0.25">
      <c r="A3" s="8" t="s">
        <v>59</v>
      </c>
      <c r="I3" s="47"/>
      <c r="J3" s="47"/>
      <c r="K3" s="47"/>
      <c r="L3" s="47"/>
      <c r="M3" s="47"/>
      <c r="N3" s="47"/>
    </row>
    <row r="4" spans="1:16" ht="36.75" customHeight="1" x14ac:dyDescent="0.25">
      <c r="A4" s="75" t="s">
        <v>60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48"/>
      <c r="P4" s="48"/>
    </row>
    <row r="5" spans="1:16" ht="15" customHeight="1" x14ac:dyDescent="0.25">
      <c r="A5" s="74" t="s">
        <v>61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ht="15.75" customHeight="1" x14ac:dyDescent="0.25">
      <c r="A6" s="75" t="s">
        <v>62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6" ht="15.75" customHeight="1" x14ac:dyDescent="0.25">
      <c r="A7" s="74" t="s">
        <v>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6" ht="24.75" customHeight="1" x14ac:dyDescent="0.25">
      <c r="A8" s="75" t="s">
        <v>123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6" ht="33" customHeight="1" x14ac:dyDescent="0.25">
      <c r="A9" s="75" t="s">
        <v>63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6" ht="21" customHeight="1" x14ac:dyDescent="0.25">
      <c r="A10" s="74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6" ht="54.75" customHeight="1" x14ac:dyDescent="0.25">
      <c r="A11" s="75" t="s">
        <v>64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6" ht="49.5" customHeight="1" x14ac:dyDescent="0.25">
      <c r="A12" s="75" t="s">
        <v>65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6" ht="17.25" customHeight="1" x14ac:dyDescent="0.25">
      <c r="A13" s="75" t="s">
        <v>97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6" ht="36.75" customHeight="1" x14ac:dyDescent="0.25">
      <c r="A14" s="75" t="s">
        <v>66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6" ht="25.5" customHeight="1" x14ac:dyDescent="0.25">
      <c r="A15" s="75" t="s">
        <v>67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6" ht="25.5" customHeight="1" x14ac:dyDescent="0.25">
      <c r="A16" s="74" t="s">
        <v>21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21.75" customHeight="1" x14ac:dyDescent="0.25">
      <c r="A17" s="75" t="s">
        <v>68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49.5" customHeight="1" x14ac:dyDescent="0.25">
      <c r="A18" s="75" t="s">
        <v>69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31.5" customHeight="1" x14ac:dyDescent="0.25">
      <c r="A19" s="75" t="s">
        <v>102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60" customHeight="1" x14ac:dyDescent="0.25">
      <c r="A20" s="75" t="s">
        <v>103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27" customHeight="1" x14ac:dyDescent="0.25">
      <c r="A21" s="74" t="s">
        <v>28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ht="36.75" customHeight="1" x14ac:dyDescent="0.25">
      <c r="A22" s="75" t="s">
        <v>105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55.5" customHeight="1" x14ac:dyDescent="0.25">
      <c r="A23" s="75" t="s">
        <v>70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19.5" customHeight="1" x14ac:dyDescent="0.25">
      <c r="A24" s="75" t="s">
        <v>71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73.5" customHeight="1" x14ac:dyDescent="0.25">
      <c r="A25" s="75" t="s">
        <v>72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ht="27" customHeight="1" x14ac:dyDescent="0.25">
      <c r="A26" s="74" t="s">
        <v>32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50.25" customHeight="1" x14ac:dyDescent="0.25">
      <c r="A27" s="75" t="s">
        <v>73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spans="1:14" ht="92.25" customHeight="1" x14ac:dyDescent="0.25">
      <c r="A28" s="75" t="s">
        <v>58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ht="55.5" customHeight="1" x14ac:dyDescent="0.25">
      <c r="A29" s="75" t="s">
        <v>74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25.5" customHeight="1" x14ac:dyDescent="0.25">
      <c r="A30" s="74" t="s">
        <v>33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ht="57" customHeight="1" x14ac:dyDescent="0.25">
      <c r="A31" s="75" t="s">
        <v>75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24.75" customHeight="1" x14ac:dyDescent="0.25">
      <c r="A32" s="74" t="s">
        <v>34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ht="51.75" customHeight="1" x14ac:dyDescent="0.25">
      <c r="A33" s="75" t="s">
        <v>76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ht="24.75" customHeight="1" x14ac:dyDescent="0.25">
      <c r="A34" s="74" t="s">
        <v>35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72" customHeight="1" x14ac:dyDescent="0.25">
      <c r="A35" s="75" t="s">
        <v>77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ht="30.75" customHeight="1" x14ac:dyDescent="0.25">
      <c r="A36" s="74" t="s">
        <v>36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26" customHeight="1" x14ac:dyDescent="0.25">
      <c r="A37" s="75" t="s">
        <v>78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36.75" customHeight="1" x14ac:dyDescent="0.25">
      <c r="A38" s="75" t="s">
        <v>79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27" customHeight="1" x14ac:dyDescent="0.25">
      <c r="A39" s="74" t="s">
        <v>37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72.75" customHeight="1" x14ac:dyDescent="0.25">
      <c r="A40" s="75" t="s">
        <v>80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24" customHeight="1" x14ac:dyDescent="0.25">
      <c r="A41" s="74" t="s">
        <v>38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ht="19.5" customHeight="1" x14ac:dyDescent="0.25">
      <c r="A42" s="75" t="s">
        <v>81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ht="19.5" customHeight="1" x14ac:dyDescent="0.25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ht="142.5" customHeight="1" x14ac:dyDescent="0.25">
      <c r="A44" s="75" t="s">
        <v>82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ht="29.25" customHeight="1" x14ac:dyDescent="0.25">
      <c r="A45" s="74" t="s">
        <v>41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43.25" customHeight="1" x14ac:dyDescent="0.25">
      <c r="A46" s="75" t="s">
        <v>83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29.25" customHeight="1" x14ac:dyDescent="0.25">
      <c r="A47" s="74" t="s">
        <v>42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ht="23.25" customHeight="1" x14ac:dyDescent="0.25">
      <c r="A48" s="75" t="s">
        <v>84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</sheetData>
  <mergeCells count="47">
    <mergeCell ref="A45:N45"/>
    <mergeCell ref="A47:N47"/>
    <mergeCell ref="A4:N4"/>
    <mergeCell ref="A19:N19"/>
    <mergeCell ref="A26:N26"/>
    <mergeCell ref="A29:N29"/>
    <mergeCell ref="A30:N30"/>
    <mergeCell ref="A32:N32"/>
    <mergeCell ref="A34:N34"/>
    <mergeCell ref="A25:N25"/>
    <mergeCell ref="A12:N12"/>
    <mergeCell ref="A13:N13"/>
    <mergeCell ref="A14:N14"/>
    <mergeCell ref="A17:N17"/>
    <mergeCell ref="A18:N18"/>
    <mergeCell ref="A15:N15"/>
    <mergeCell ref="A48:N48"/>
    <mergeCell ref="A27:N27"/>
    <mergeCell ref="A28:N28"/>
    <mergeCell ref="A31:N31"/>
    <mergeCell ref="A33:N33"/>
    <mergeCell ref="A35:N35"/>
    <mergeCell ref="A37:N37"/>
    <mergeCell ref="A38:N38"/>
    <mergeCell ref="A40:N40"/>
    <mergeCell ref="A42:N42"/>
    <mergeCell ref="A44:N44"/>
    <mergeCell ref="A46:N46"/>
    <mergeCell ref="A36:N36"/>
    <mergeCell ref="A39:N39"/>
    <mergeCell ref="A41:N41"/>
    <mergeCell ref="A43:N43"/>
    <mergeCell ref="A20:N20"/>
    <mergeCell ref="A22:N22"/>
    <mergeCell ref="A23:N23"/>
    <mergeCell ref="A24:N24"/>
    <mergeCell ref="A16:N16"/>
    <mergeCell ref="A21:N21"/>
    <mergeCell ref="A1:N1"/>
    <mergeCell ref="A5:N5"/>
    <mergeCell ref="A2:N2"/>
    <mergeCell ref="A11:N11"/>
    <mergeCell ref="A6:N6"/>
    <mergeCell ref="A8:N8"/>
    <mergeCell ref="A9:N9"/>
    <mergeCell ref="A7:N7"/>
    <mergeCell ref="A10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05"/>
  <sheetViews>
    <sheetView tabSelected="1" topLeftCell="A78" workbookViewId="0">
      <selection activeCell="F79" sqref="F79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 t="s">
        <v>127</v>
      </c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 t="s">
        <v>135</v>
      </c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40.5" x14ac:dyDescent="0.25">
      <c r="A10" s="12"/>
      <c r="B10" s="13" t="s">
        <v>95</v>
      </c>
      <c r="C10" s="52" t="s">
        <v>128</v>
      </c>
      <c r="G10" s="3"/>
    </row>
    <row r="11" spans="1:10" ht="17.25" x14ac:dyDescent="0.25">
      <c r="A11" s="12"/>
      <c r="B11" s="13" t="s">
        <v>96</v>
      </c>
      <c r="C11" s="14">
        <v>1228</v>
      </c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>
        <v>2021</v>
      </c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>
        <v>2026</v>
      </c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27" x14ac:dyDescent="0.25">
      <c r="B17" s="13" t="s">
        <v>99</v>
      </c>
      <c r="C17" s="52" t="s">
        <v>129</v>
      </c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>
        <v>31007</v>
      </c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 t="s">
        <v>23</v>
      </c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 t="s">
        <v>23</v>
      </c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35.75" x14ac:dyDescent="0.3">
      <c r="B29" s="21" t="s">
        <v>31</v>
      </c>
      <c r="C29" s="53" t="s">
        <v>130</v>
      </c>
      <c r="D29" s="21"/>
      <c r="E29" s="53" t="s">
        <v>131</v>
      </c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10.25" customHeight="1" x14ac:dyDescent="0.25">
      <c r="B33" s="13" t="s">
        <v>110</v>
      </c>
      <c r="C33" s="53" t="s">
        <v>132</v>
      </c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59.25" customHeight="1" x14ac:dyDescent="0.25">
      <c r="B47" s="70" t="s">
        <v>133</v>
      </c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 t="s">
        <v>158</v>
      </c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6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6">
        <f>C14</f>
        <v>2026</v>
      </c>
    </row>
    <row r="61" spans="1:7" ht="27" x14ac:dyDescent="0.25">
      <c r="B61" s="27" t="s">
        <v>138</v>
      </c>
      <c r="C61" s="28" t="s">
        <v>136</v>
      </c>
      <c r="D61" s="28">
        <v>20</v>
      </c>
      <c r="E61" s="28"/>
      <c r="F61" s="29"/>
      <c r="G61" s="30"/>
    </row>
    <row r="62" spans="1:7" ht="40.5" x14ac:dyDescent="0.25">
      <c r="B62" s="27" t="s">
        <v>137</v>
      </c>
      <c r="C62" s="28" t="s">
        <v>136</v>
      </c>
      <c r="D62" s="28">
        <v>20</v>
      </c>
      <c r="E62" s="28"/>
      <c r="F62" s="29"/>
      <c r="G62" s="30"/>
    </row>
    <row r="63" spans="1:7" ht="40.5" x14ac:dyDescent="0.25">
      <c r="B63" s="27" t="s">
        <v>139</v>
      </c>
      <c r="C63" s="28" t="s">
        <v>136</v>
      </c>
      <c r="D63" s="28">
        <v>20</v>
      </c>
      <c r="E63" s="28"/>
      <c r="F63" s="29"/>
      <c r="G63" s="30"/>
    </row>
    <row r="64" spans="1:7" ht="27" x14ac:dyDescent="0.25">
      <c r="B64" s="27" t="s">
        <v>140</v>
      </c>
      <c r="C64" s="28" t="s">
        <v>136</v>
      </c>
      <c r="D64" s="28">
        <v>100</v>
      </c>
      <c r="E64" s="28"/>
      <c r="F64" s="29"/>
      <c r="G64" s="30"/>
    </row>
    <row r="65" spans="1:7" ht="40.5" x14ac:dyDescent="0.25">
      <c r="B65" s="27" t="s">
        <v>141</v>
      </c>
      <c r="C65" s="28" t="s">
        <v>136</v>
      </c>
      <c r="D65" s="28">
        <v>100</v>
      </c>
      <c r="E65" s="28"/>
      <c r="F65" s="29"/>
      <c r="G65" s="30"/>
    </row>
    <row r="66" spans="1:7" ht="27" x14ac:dyDescent="0.25">
      <c r="B66" s="27" t="s">
        <v>148</v>
      </c>
      <c r="C66" s="28" t="s">
        <v>136</v>
      </c>
      <c r="D66" s="28"/>
      <c r="E66" s="28">
        <v>60</v>
      </c>
      <c r="F66" s="29"/>
      <c r="G66" s="30"/>
    </row>
    <row r="67" spans="1:7" ht="27" x14ac:dyDescent="0.25">
      <c r="B67" s="27" t="s">
        <v>150</v>
      </c>
      <c r="C67" s="28" t="s">
        <v>136</v>
      </c>
      <c r="D67" s="28"/>
      <c r="E67" s="28"/>
      <c r="F67" s="29">
        <v>20</v>
      </c>
      <c r="G67" s="30"/>
    </row>
    <row r="68" spans="1:7" x14ac:dyDescent="0.25">
      <c r="B68" s="27" t="s">
        <v>151</v>
      </c>
      <c r="C68" s="28" t="s">
        <v>134</v>
      </c>
      <c r="D68" s="28">
        <v>1</v>
      </c>
      <c r="E68" s="28"/>
      <c r="F68" s="29">
        <v>20</v>
      </c>
      <c r="G68" s="30"/>
    </row>
    <row r="69" spans="1:7" x14ac:dyDescent="0.25">
      <c r="A69" s="12" t="s">
        <v>37</v>
      </c>
      <c r="B69" s="7"/>
    </row>
    <row r="70" spans="1:7" x14ac:dyDescent="0.25">
      <c r="B70" s="7"/>
    </row>
    <row r="71" spans="1:7" x14ac:dyDescent="0.25">
      <c r="B71" s="62" t="s">
        <v>118</v>
      </c>
      <c r="C71" s="62" t="s">
        <v>2</v>
      </c>
      <c r="D71" s="62" t="s">
        <v>8</v>
      </c>
      <c r="E71" s="62" t="s">
        <v>1</v>
      </c>
      <c r="F71" s="62" t="s">
        <v>10</v>
      </c>
      <c r="G71" s="26" t="s">
        <v>43</v>
      </c>
    </row>
    <row r="72" spans="1:7" x14ac:dyDescent="0.25">
      <c r="B72" s="63"/>
      <c r="C72" s="63"/>
      <c r="D72" s="63"/>
      <c r="E72" s="63"/>
      <c r="F72" s="63"/>
      <c r="G72" s="26">
        <f>C14</f>
        <v>2026</v>
      </c>
    </row>
    <row r="73" spans="1:7" ht="54" x14ac:dyDescent="0.25">
      <c r="B73" s="28" t="s">
        <v>142</v>
      </c>
      <c r="C73" s="26" t="s">
        <v>3</v>
      </c>
      <c r="D73" s="31">
        <v>500000000</v>
      </c>
      <c r="E73" s="31"/>
      <c r="F73" s="32"/>
      <c r="G73" s="33"/>
    </row>
    <row r="74" spans="1:7" ht="81" x14ac:dyDescent="0.25">
      <c r="B74" s="28" t="s">
        <v>143</v>
      </c>
      <c r="C74" s="50" t="s">
        <v>3</v>
      </c>
      <c r="D74" s="31">
        <v>20000000</v>
      </c>
      <c r="E74" s="31"/>
      <c r="F74" s="32"/>
      <c r="G74" s="33"/>
    </row>
    <row r="75" spans="1:7" ht="40.5" x14ac:dyDescent="0.25">
      <c r="B75" s="28" t="s">
        <v>144</v>
      </c>
      <c r="C75" s="50" t="s">
        <v>3</v>
      </c>
      <c r="D75" s="31">
        <v>100000000</v>
      </c>
      <c r="E75" s="31"/>
      <c r="F75" s="32"/>
      <c r="G75" s="33"/>
    </row>
    <row r="76" spans="1:7" ht="40.5" x14ac:dyDescent="0.25">
      <c r="B76" s="28" t="s">
        <v>145</v>
      </c>
      <c r="C76" s="50" t="s">
        <v>3</v>
      </c>
      <c r="D76" s="31">
        <v>50000000</v>
      </c>
      <c r="E76" s="31"/>
      <c r="F76" s="32"/>
      <c r="G76" s="33"/>
    </row>
    <row r="77" spans="1:7" ht="81" x14ac:dyDescent="0.25">
      <c r="B77" s="28" t="s">
        <v>146</v>
      </c>
      <c r="C77" s="50" t="s">
        <v>3</v>
      </c>
      <c r="D77" s="31"/>
      <c r="E77" s="31">
        <v>500000000</v>
      </c>
      <c r="F77" s="32"/>
      <c r="G77" s="33"/>
    </row>
    <row r="78" spans="1:7" ht="40.5" x14ac:dyDescent="0.25">
      <c r="B78" s="28" t="s">
        <v>147</v>
      </c>
      <c r="C78" s="50" t="s">
        <v>3</v>
      </c>
      <c r="D78" s="31"/>
      <c r="E78" s="31">
        <v>250000000</v>
      </c>
      <c r="F78" s="32"/>
      <c r="G78" s="33"/>
    </row>
    <row r="79" spans="1:7" ht="40.5" x14ac:dyDescent="0.25">
      <c r="B79" s="28" t="s">
        <v>149</v>
      </c>
      <c r="C79" s="50" t="s">
        <v>3</v>
      </c>
      <c r="D79" s="31"/>
      <c r="E79" s="31"/>
      <c r="F79" s="32">
        <v>500000000</v>
      </c>
      <c r="G79" s="33"/>
    </row>
    <row r="80" spans="1:7" x14ac:dyDescent="0.25">
      <c r="B80" s="28"/>
      <c r="C80" s="26" t="s">
        <v>3</v>
      </c>
      <c r="D80" s="31"/>
      <c r="E80" s="31"/>
      <c r="F80" s="35"/>
      <c r="G80" s="33"/>
    </row>
    <row r="81" spans="1:7" x14ac:dyDescent="0.25">
      <c r="B81" s="17" t="s">
        <v>4</v>
      </c>
      <c r="C81" s="17" t="s">
        <v>3</v>
      </c>
      <c r="D81" s="17">
        <f>SUM(D73:D80)</f>
        <v>670000000</v>
      </c>
      <c r="E81" s="17">
        <f t="shared" ref="E81:G81" si="0">SUM(E73:E80)</f>
        <v>750000000</v>
      </c>
      <c r="F81" s="17">
        <f t="shared" si="0"/>
        <v>500000000</v>
      </c>
      <c r="G81" s="17">
        <f t="shared" si="0"/>
        <v>0</v>
      </c>
    </row>
    <row r="82" spans="1:7" x14ac:dyDescent="0.25">
      <c r="B82" s="1"/>
    </row>
    <row r="83" spans="1:7" x14ac:dyDescent="0.25">
      <c r="A83" s="12" t="s">
        <v>38</v>
      </c>
      <c r="B83" s="1"/>
    </row>
    <row r="84" spans="1:7" x14ac:dyDescent="0.25">
      <c r="B84" s="1"/>
    </row>
    <row r="85" spans="1:7" x14ac:dyDescent="0.25">
      <c r="B85" s="62" t="s">
        <v>119</v>
      </c>
      <c r="C85" s="62" t="s">
        <v>2</v>
      </c>
      <c r="D85" s="62" t="s">
        <v>8</v>
      </c>
      <c r="E85" s="62" t="s">
        <v>1</v>
      </c>
      <c r="F85" s="62" t="s">
        <v>10</v>
      </c>
      <c r="G85" s="26" t="s">
        <v>43</v>
      </c>
    </row>
    <row r="86" spans="1:7" x14ac:dyDescent="0.25">
      <c r="B86" s="63"/>
      <c r="C86" s="63"/>
      <c r="D86" s="63"/>
      <c r="E86" s="63"/>
      <c r="F86" s="63"/>
      <c r="G86" s="26">
        <f>C14</f>
        <v>2026</v>
      </c>
    </row>
    <row r="87" spans="1:7" x14ac:dyDescent="0.25">
      <c r="B87" s="36" t="s">
        <v>46</v>
      </c>
      <c r="C87" s="34" t="s">
        <v>3</v>
      </c>
      <c r="D87" s="17">
        <f>D81</f>
        <v>670000000</v>
      </c>
      <c r="E87" s="17">
        <f>E81</f>
        <v>750000000</v>
      </c>
      <c r="F87" s="17">
        <f>F81</f>
        <v>500000000</v>
      </c>
      <c r="G87" s="17">
        <f>G81</f>
        <v>0</v>
      </c>
    </row>
    <row r="88" spans="1:7" x14ac:dyDescent="0.25">
      <c r="B88" s="38" t="s">
        <v>44</v>
      </c>
      <c r="C88" s="34" t="s">
        <v>3</v>
      </c>
      <c r="D88" s="31"/>
      <c r="E88" s="31"/>
      <c r="F88" s="32"/>
      <c r="G88" s="30"/>
    </row>
    <row r="89" spans="1:7" ht="15" customHeight="1" x14ac:dyDescent="0.25">
      <c r="B89" s="39" t="s">
        <v>45</v>
      </c>
      <c r="C89" s="34" t="s">
        <v>3</v>
      </c>
      <c r="D89" s="31"/>
      <c r="E89" s="31"/>
      <c r="F89" s="32"/>
      <c r="G89" s="30"/>
    </row>
    <row r="90" spans="1:7" x14ac:dyDescent="0.25">
      <c r="B90" s="38" t="s">
        <v>48</v>
      </c>
      <c r="C90" s="34" t="s">
        <v>3</v>
      </c>
      <c r="D90" s="17">
        <f>SUM(D91:D92)</f>
        <v>0</v>
      </c>
      <c r="E90" s="17">
        <f t="shared" ref="E90:G90" si="1">SUM(E91:E92)</f>
        <v>0</v>
      </c>
      <c r="F90" s="17">
        <f t="shared" si="1"/>
        <v>0</v>
      </c>
      <c r="G90" s="17">
        <f t="shared" si="1"/>
        <v>0</v>
      </c>
    </row>
    <row r="91" spans="1:7" x14ac:dyDescent="0.25">
      <c r="B91" s="28"/>
      <c r="C91" s="34" t="s">
        <v>3</v>
      </c>
      <c r="D91" s="31"/>
      <c r="E91" s="31"/>
      <c r="F91" s="32"/>
      <c r="G91" s="30"/>
    </row>
    <row r="92" spans="1:7" x14ac:dyDescent="0.25">
      <c r="B92" s="28"/>
      <c r="C92" s="34" t="s">
        <v>3</v>
      </c>
      <c r="D92" s="31"/>
      <c r="E92" s="31"/>
      <c r="F92" s="32"/>
      <c r="G92" s="30"/>
    </row>
    <row r="93" spans="1:7" ht="15.75" customHeight="1" x14ac:dyDescent="0.25">
      <c r="B93" s="36" t="s">
        <v>47</v>
      </c>
      <c r="C93" s="34" t="s">
        <v>3</v>
      </c>
      <c r="D93" s="17">
        <f>D87-D90-D89</f>
        <v>670000000</v>
      </c>
      <c r="E93" s="17">
        <f t="shared" ref="E93:G93" si="2">E87-E90-E89</f>
        <v>750000000</v>
      </c>
      <c r="F93" s="17">
        <f t="shared" si="2"/>
        <v>500000000</v>
      </c>
      <c r="G93" s="17">
        <f t="shared" si="2"/>
        <v>0</v>
      </c>
    </row>
    <row r="94" spans="1:7" x14ac:dyDescent="0.25">
      <c r="B94" s="1"/>
    </row>
    <row r="95" spans="1:7" ht="19.5" customHeight="1" x14ac:dyDescent="0.25">
      <c r="A95" s="12" t="s">
        <v>40</v>
      </c>
      <c r="B95" s="1"/>
    </row>
    <row r="96" spans="1:7" ht="21" customHeight="1" x14ac:dyDescent="0.25">
      <c r="B96" s="1"/>
    </row>
    <row r="97" spans="1:5" x14ac:dyDescent="0.25">
      <c r="B97" s="36" t="s">
        <v>120</v>
      </c>
      <c r="C97" s="64"/>
      <c r="D97" s="65"/>
      <c r="E97" s="66"/>
    </row>
    <row r="98" spans="1:5" x14ac:dyDescent="0.25">
      <c r="B98" s="1"/>
    </row>
    <row r="99" spans="1:5" ht="15.75" x14ac:dyDescent="0.25">
      <c r="A99" s="12" t="s">
        <v>121</v>
      </c>
      <c r="B99" s="5"/>
    </row>
    <row r="100" spans="1:5" x14ac:dyDescent="0.25">
      <c r="B100" s="1"/>
    </row>
    <row r="101" spans="1:5" x14ac:dyDescent="0.25">
      <c r="B101" s="36" t="s">
        <v>5</v>
      </c>
      <c r="C101" s="64"/>
      <c r="D101" s="65"/>
      <c r="E101" s="66"/>
    </row>
    <row r="102" spans="1:5" x14ac:dyDescent="0.25">
      <c r="B102" s="36" t="s">
        <v>6</v>
      </c>
      <c r="C102" s="64"/>
      <c r="D102" s="65"/>
      <c r="E102" s="66"/>
    </row>
    <row r="103" spans="1:5" ht="24.75" customHeight="1" x14ac:dyDescent="0.25">
      <c r="A103" s="12" t="s">
        <v>122</v>
      </c>
      <c r="B103" s="1"/>
    </row>
    <row r="104" spans="1:5" x14ac:dyDescent="0.25">
      <c r="B104" s="1"/>
    </row>
    <row r="105" spans="1:5" x14ac:dyDescent="0.25">
      <c r="B105" s="64" t="s">
        <v>152</v>
      </c>
      <c r="C105" s="65"/>
      <c r="D105" s="65"/>
      <c r="E105" s="66"/>
    </row>
  </sheetData>
  <mergeCells count="24">
    <mergeCell ref="C97:E97"/>
    <mergeCell ref="C101:E101"/>
    <mergeCell ref="C102:E102"/>
    <mergeCell ref="B105:E105"/>
    <mergeCell ref="B35:B38"/>
    <mergeCell ref="B40:B42"/>
    <mergeCell ref="B47:E47"/>
    <mergeCell ref="B51:E51"/>
    <mergeCell ref="B55:E55"/>
    <mergeCell ref="B59:B60"/>
    <mergeCell ref="C59:C60"/>
    <mergeCell ref="D59:D60"/>
    <mergeCell ref="E59:E60"/>
    <mergeCell ref="C85:C86"/>
    <mergeCell ref="D85:D86"/>
    <mergeCell ref="E85:E86"/>
    <mergeCell ref="F85:F86"/>
    <mergeCell ref="B85:B86"/>
    <mergeCell ref="F59:F60"/>
    <mergeCell ref="B71:B72"/>
    <mergeCell ref="C71:C72"/>
    <mergeCell ref="D71:D72"/>
    <mergeCell ref="E71:E72"/>
    <mergeCell ref="F71:F72"/>
  </mergeCells>
  <dataValidations count="3">
    <dataValidation type="list" allowBlank="1" showInputMessage="1" showErrorMessage="1" sqref="C20:C21 C24">
      <formula1>$H$2:$H$4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B29">
      <formula1>$J$2:$J$4</formula1>
    </dataValidation>
  </dataValidation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Check Box 23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5" name="Check Box 2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6" name="Check Box 25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7" name="Check Box 26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0" name="Check Box 38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1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opLeftCell="A25" workbookViewId="0">
      <selection activeCell="C33" sqref="C33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 t="s">
        <v>127</v>
      </c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 t="s">
        <v>153</v>
      </c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 t="s">
        <v>154</v>
      </c>
      <c r="G10" s="3"/>
    </row>
    <row r="11" spans="1:10" ht="17.25" x14ac:dyDescent="0.25">
      <c r="A11" s="12"/>
      <c r="B11" s="13" t="s">
        <v>96</v>
      </c>
      <c r="C11" s="14">
        <v>1120</v>
      </c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>
        <v>2022</v>
      </c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>
        <v>2026</v>
      </c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 t="s">
        <v>155</v>
      </c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>
        <v>31004</v>
      </c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23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56</v>
      </c>
      <c r="F23" s="3"/>
      <c r="G23" s="3"/>
    </row>
    <row r="24" spans="1:10" ht="17.25" x14ac:dyDescent="0.25">
      <c r="A24" s="12"/>
      <c r="B24" s="1"/>
      <c r="C24" s="37" t="s">
        <v>23</v>
      </c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81.75" x14ac:dyDescent="0.3">
      <c r="B29" s="21" t="s">
        <v>31</v>
      </c>
      <c r="C29" s="53" t="s">
        <v>156</v>
      </c>
      <c r="D29" s="21"/>
      <c r="E29" s="53" t="s">
        <v>157</v>
      </c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05" customHeight="1" x14ac:dyDescent="0.25">
      <c r="B33" s="13" t="s">
        <v>110</v>
      </c>
      <c r="C33" s="53" t="s">
        <v>174</v>
      </c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 t="s">
        <v>159</v>
      </c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 t="s">
        <v>160</v>
      </c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6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6">
        <f>C14</f>
        <v>2026</v>
      </c>
    </row>
    <row r="61" spans="1:7" x14ac:dyDescent="0.25">
      <c r="B61" s="27" t="s">
        <v>161</v>
      </c>
      <c r="C61" s="28" t="s">
        <v>136</v>
      </c>
      <c r="D61" s="28">
        <v>30</v>
      </c>
      <c r="E61" s="28">
        <v>60</v>
      </c>
      <c r="F61" s="29">
        <v>10</v>
      </c>
      <c r="G61" s="30"/>
    </row>
    <row r="62" spans="1:7" ht="39" customHeight="1" x14ac:dyDescent="0.25">
      <c r="B62" s="27" t="s">
        <v>162</v>
      </c>
      <c r="C62" s="28" t="s">
        <v>136</v>
      </c>
      <c r="D62" s="28">
        <v>22</v>
      </c>
      <c r="E62" s="28">
        <v>50</v>
      </c>
      <c r="F62" s="29">
        <v>28</v>
      </c>
      <c r="G62" s="30"/>
    </row>
    <row r="63" spans="1:7" ht="81" x14ac:dyDescent="0.25">
      <c r="B63" s="27" t="s">
        <v>163</v>
      </c>
      <c r="C63" s="28" t="s">
        <v>134</v>
      </c>
      <c r="D63" s="28">
        <v>108006</v>
      </c>
      <c r="E63" s="28"/>
      <c r="F63" s="29"/>
      <c r="G63" s="30"/>
    </row>
    <row r="64" spans="1:7" ht="54" x14ac:dyDescent="0.25">
      <c r="B64" s="27" t="s">
        <v>164</v>
      </c>
      <c r="C64" s="28" t="s">
        <v>134</v>
      </c>
      <c r="D64" s="28">
        <v>179898.5</v>
      </c>
      <c r="E64" s="28"/>
      <c r="F64" s="29"/>
      <c r="G64" s="30"/>
    </row>
    <row r="65" spans="1:7" ht="40.5" x14ac:dyDescent="0.25">
      <c r="B65" s="27" t="s">
        <v>165</v>
      </c>
      <c r="C65" s="28" t="s">
        <v>134</v>
      </c>
      <c r="D65" s="28">
        <v>41697.1</v>
      </c>
      <c r="E65" s="28"/>
      <c r="F65" s="29"/>
      <c r="G65" s="30"/>
    </row>
    <row r="66" spans="1:7" ht="54" x14ac:dyDescent="0.25">
      <c r="B66" s="27" t="s">
        <v>166</v>
      </c>
      <c r="C66" s="28" t="s">
        <v>134</v>
      </c>
      <c r="D66" s="28">
        <v>86537.600000000006</v>
      </c>
      <c r="E66" s="28"/>
      <c r="F66" s="29"/>
      <c r="G66" s="30"/>
    </row>
    <row r="67" spans="1:7" ht="27" x14ac:dyDescent="0.25">
      <c r="B67" s="27" t="s">
        <v>167</v>
      </c>
      <c r="C67" s="28" t="s">
        <v>134</v>
      </c>
      <c r="D67" s="28">
        <v>529415.5</v>
      </c>
      <c r="E67" s="28"/>
      <c r="F67" s="29"/>
      <c r="G67" s="30"/>
    </row>
    <row r="68" spans="1:7" ht="27" x14ac:dyDescent="0.25">
      <c r="B68" s="27" t="s">
        <v>168</v>
      </c>
      <c r="C68" s="28" t="s">
        <v>134</v>
      </c>
      <c r="D68" s="28">
        <v>128756.2</v>
      </c>
      <c r="E68" s="28"/>
      <c r="F68" s="29"/>
      <c r="G68" s="30"/>
    </row>
    <row r="69" spans="1:7" ht="67.5" x14ac:dyDescent="0.25">
      <c r="B69" s="27" t="s">
        <v>169</v>
      </c>
      <c r="C69" s="28" t="s">
        <v>134</v>
      </c>
      <c r="D69" s="28"/>
      <c r="E69" s="28">
        <v>179959.75</v>
      </c>
      <c r="F69" s="29"/>
      <c r="G69" s="30"/>
    </row>
    <row r="70" spans="1:7" ht="81" x14ac:dyDescent="0.25">
      <c r="B70" s="27" t="s">
        <v>170</v>
      </c>
      <c r="C70" s="28" t="s">
        <v>134</v>
      </c>
      <c r="D70" s="28"/>
      <c r="E70" s="28"/>
      <c r="F70" s="29">
        <v>798378</v>
      </c>
      <c r="G70" s="30"/>
    </row>
    <row r="71" spans="1:7" x14ac:dyDescent="0.25">
      <c r="B71" s="27"/>
      <c r="C71" s="28"/>
      <c r="D71" s="28"/>
      <c r="E71" s="28"/>
      <c r="F71" s="29"/>
      <c r="G71" s="30"/>
    </row>
    <row r="72" spans="1:7" x14ac:dyDescent="0.25">
      <c r="B72" s="7"/>
    </row>
    <row r="73" spans="1:7" x14ac:dyDescent="0.25">
      <c r="A73" s="12" t="s">
        <v>37</v>
      </c>
      <c r="B73" s="7"/>
    </row>
    <row r="74" spans="1:7" x14ac:dyDescent="0.25">
      <c r="B74" s="7"/>
    </row>
    <row r="75" spans="1:7" x14ac:dyDescent="0.25">
      <c r="B75" s="62" t="s">
        <v>118</v>
      </c>
      <c r="C75" s="62" t="s">
        <v>2</v>
      </c>
      <c r="D75" s="62" t="s">
        <v>8</v>
      </c>
      <c r="E75" s="62" t="s">
        <v>1</v>
      </c>
      <c r="F75" s="62" t="s">
        <v>10</v>
      </c>
      <c r="G75" s="46" t="s">
        <v>43</v>
      </c>
    </row>
    <row r="76" spans="1:7" x14ac:dyDescent="0.25">
      <c r="B76" s="63"/>
      <c r="C76" s="63"/>
      <c r="D76" s="63"/>
      <c r="E76" s="63"/>
      <c r="F76" s="63"/>
      <c r="G76" s="46">
        <f>C14</f>
        <v>2026</v>
      </c>
    </row>
    <row r="77" spans="1:7" x14ac:dyDescent="0.25">
      <c r="B77" s="27" t="s">
        <v>161</v>
      </c>
      <c r="C77" s="46" t="s">
        <v>3</v>
      </c>
      <c r="D77" s="31">
        <v>10000000</v>
      </c>
      <c r="E77" s="31">
        <v>20000000</v>
      </c>
      <c r="F77" s="32">
        <v>5000000</v>
      </c>
      <c r="G77" s="33"/>
    </row>
    <row r="78" spans="1:7" ht="27" x14ac:dyDescent="0.25">
      <c r="B78" s="27" t="s">
        <v>162</v>
      </c>
      <c r="C78" s="46" t="s">
        <v>3</v>
      </c>
      <c r="D78" s="31">
        <v>850000</v>
      </c>
      <c r="E78" s="31">
        <v>2000000</v>
      </c>
      <c r="F78" s="35">
        <v>1150000</v>
      </c>
      <c r="G78" s="33"/>
    </row>
    <row r="79" spans="1:7" ht="81" x14ac:dyDescent="0.25">
      <c r="B79" s="27" t="s">
        <v>163</v>
      </c>
      <c r="C79" s="51"/>
      <c r="D79" s="31">
        <v>108006</v>
      </c>
      <c r="E79" s="31"/>
      <c r="F79" s="35"/>
      <c r="G79" s="33"/>
    </row>
    <row r="80" spans="1:7" ht="54" x14ac:dyDescent="0.25">
      <c r="B80" s="27" t="s">
        <v>164</v>
      </c>
      <c r="C80" s="51"/>
      <c r="D80" s="31">
        <v>179898.5</v>
      </c>
      <c r="E80" s="31"/>
      <c r="F80" s="35"/>
      <c r="G80" s="33"/>
    </row>
    <row r="81" spans="1:7" ht="40.5" x14ac:dyDescent="0.25">
      <c r="B81" s="27" t="s">
        <v>165</v>
      </c>
      <c r="C81" s="51"/>
      <c r="D81" s="31">
        <v>41697.1</v>
      </c>
      <c r="E81" s="31"/>
      <c r="F81" s="35"/>
      <c r="G81" s="33"/>
    </row>
    <row r="82" spans="1:7" ht="54" x14ac:dyDescent="0.25">
      <c r="B82" s="27" t="s">
        <v>166</v>
      </c>
      <c r="C82" s="51"/>
      <c r="D82" s="31">
        <v>86537.600000000006</v>
      </c>
      <c r="E82" s="31"/>
      <c r="F82" s="35"/>
      <c r="G82" s="33"/>
    </row>
    <row r="83" spans="1:7" ht="27" x14ac:dyDescent="0.25">
      <c r="B83" s="27" t="s">
        <v>167</v>
      </c>
      <c r="C83" s="51"/>
      <c r="D83" s="31">
        <v>529415.5</v>
      </c>
      <c r="E83" s="31"/>
      <c r="F83" s="35"/>
      <c r="G83" s="33"/>
    </row>
    <row r="84" spans="1:7" ht="27" x14ac:dyDescent="0.25">
      <c r="B84" s="27" t="s">
        <v>168</v>
      </c>
      <c r="C84" s="51"/>
      <c r="D84" s="31">
        <v>128756.2</v>
      </c>
      <c r="E84" s="31"/>
      <c r="F84" s="35"/>
      <c r="G84" s="33"/>
    </row>
    <row r="85" spans="1:7" ht="67.5" x14ac:dyDescent="0.25">
      <c r="B85" s="27" t="s">
        <v>169</v>
      </c>
      <c r="C85" s="51"/>
      <c r="D85" s="31"/>
      <c r="E85" s="31">
        <v>179959.75</v>
      </c>
      <c r="F85" s="35"/>
      <c r="G85" s="33"/>
    </row>
    <row r="86" spans="1:7" ht="81" x14ac:dyDescent="0.25">
      <c r="B86" s="27" t="s">
        <v>170</v>
      </c>
      <c r="C86" s="51"/>
      <c r="D86" s="31"/>
      <c r="E86" s="31"/>
      <c r="F86" s="35">
        <v>798378</v>
      </c>
      <c r="G86" s="33"/>
    </row>
    <row r="87" spans="1:7" x14ac:dyDescent="0.25">
      <c r="B87" s="17" t="s">
        <v>4</v>
      </c>
      <c r="C87" s="17" t="s">
        <v>3</v>
      </c>
      <c r="D87" s="17">
        <f>SUM(D77:D86)</f>
        <v>11924310.899999999</v>
      </c>
      <c r="E87" s="17">
        <f t="shared" ref="E87:F87" si="0">SUM(E77:E86)</f>
        <v>22179959.75</v>
      </c>
      <c r="F87" s="17">
        <f t="shared" si="0"/>
        <v>6948378</v>
      </c>
      <c r="G87" s="17">
        <f>SUM(G77:G78)</f>
        <v>0</v>
      </c>
    </row>
    <row r="88" spans="1:7" x14ac:dyDescent="0.25">
      <c r="B88" s="1"/>
    </row>
    <row r="89" spans="1:7" x14ac:dyDescent="0.25">
      <c r="A89" s="12" t="s">
        <v>38</v>
      </c>
      <c r="B89" s="1"/>
    </row>
    <row r="90" spans="1:7" x14ac:dyDescent="0.25">
      <c r="B90" s="1"/>
    </row>
    <row r="91" spans="1:7" x14ac:dyDescent="0.25">
      <c r="B91" s="62" t="s">
        <v>119</v>
      </c>
      <c r="C91" s="62" t="s">
        <v>2</v>
      </c>
      <c r="D91" s="62" t="s">
        <v>8</v>
      </c>
      <c r="E91" s="62" t="s">
        <v>1</v>
      </c>
      <c r="F91" s="62" t="s">
        <v>10</v>
      </c>
      <c r="G91" s="46" t="s">
        <v>43</v>
      </c>
    </row>
    <row r="92" spans="1:7" x14ac:dyDescent="0.25">
      <c r="B92" s="63"/>
      <c r="C92" s="63"/>
      <c r="D92" s="63"/>
      <c r="E92" s="63"/>
      <c r="F92" s="63"/>
      <c r="G92" s="46">
        <f>C14</f>
        <v>2026</v>
      </c>
    </row>
    <row r="93" spans="1:7" x14ac:dyDescent="0.25">
      <c r="B93" s="36" t="s">
        <v>46</v>
      </c>
      <c r="C93" s="34" t="s">
        <v>3</v>
      </c>
      <c r="D93" s="17">
        <f>D87</f>
        <v>11924310.899999999</v>
      </c>
      <c r="E93" s="17">
        <f>E87</f>
        <v>22179959.75</v>
      </c>
      <c r="F93" s="17">
        <f>F87</f>
        <v>6948378</v>
      </c>
      <c r="G93" s="17">
        <f>G87</f>
        <v>0</v>
      </c>
    </row>
    <row r="94" spans="1:7" x14ac:dyDescent="0.25">
      <c r="B94" s="38" t="s">
        <v>44</v>
      </c>
      <c r="C94" s="34" t="s">
        <v>3</v>
      </c>
      <c r="D94" s="31">
        <v>11942310.9</v>
      </c>
      <c r="E94" s="31">
        <v>22179959.75</v>
      </c>
      <c r="F94" s="32">
        <v>6948378</v>
      </c>
      <c r="G94" s="30"/>
    </row>
    <row r="95" spans="1:7" ht="15" customHeight="1" x14ac:dyDescent="0.25">
      <c r="B95" s="39" t="s">
        <v>45</v>
      </c>
      <c r="C95" s="34" t="s">
        <v>3</v>
      </c>
      <c r="D95" s="31"/>
      <c r="E95" s="31"/>
      <c r="F95" s="32"/>
      <c r="G95" s="30"/>
    </row>
    <row r="96" spans="1:7" x14ac:dyDescent="0.25">
      <c r="B96" s="38" t="s">
        <v>48</v>
      </c>
      <c r="C96" s="34" t="s">
        <v>3</v>
      </c>
      <c r="D96" s="17">
        <f>SUM(D97:D98)</f>
        <v>0</v>
      </c>
      <c r="E96" s="17">
        <f t="shared" ref="E96:G96" si="1">SUM(E97:E98)</f>
        <v>0</v>
      </c>
      <c r="F96" s="17">
        <f t="shared" si="1"/>
        <v>0</v>
      </c>
      <c r="G96" s="17">
        <f t="shared" si="1"/>
        <v>0</v>
      </c>
    </row>
    <row r="97" spans="1:7" x14ac:dyDescent="0.25">
      <c r="B97" s="28"/>
      <c r="C97" s="34" t="s">
        <v>3</v>
      </c>
      <c r="D97" s="31"/>
      <c r="E97" s="31"/>
      <c r="F97" s="32"/>
      <c r="G97" s="30"/>
    </row>
    <row r="98" spans="1:7" x14ac:dyDescent="0.25">
      <c r="B98" s="28"/>
      <c r="C98" s="34" t="s">
        <v>3</v>
      </c>
      <c r="D98" s="31"/>
      <c r="E98" s="31"/>
      <c r="F98" s="32"/>
      <c r="G98" s="30"/>
    </row>
    <row r="99" spans="1:7" ht="15.75" customHeight="1" x14ac:dyDescent="0.25">
      <c r="B99" s="36" t="s">
        <v>47</v>
      </c>
      <c r="C99" s="34" t="s">
        <v>3</v>
      </c>
      <c r="D99" s="17">
        <f>D93-D96-D95</f>
        <v>11924310.899999999</v>
      </c>
      <c r="E99" s="17">
        <f t="shared" ref="E99:G99" si="2">E93-E96-E95</f>
        <v>22179959.75</v>
      </c>
      <c r="F99" s="17">
        <f t="shared" si="2"/>
        <v>6948378</v>
      </c>
      <c r="G99" s="17">
        <f t="shared" si="2"/>
        <v>0</v>
      </c>
    </row>
    <row r="100" spans="1:7" x14ac:dyDescent="0.25">
      <c r="B100" s="1"/>
    </row>
    <row r="101" spans="1:7" ht="19.5" customHeight="1" x14ac:dyDescent="0.25">
      <c r="A101" s="12" t="s">
        <v>40</v>
      </c>
      <c r="B101" s="1"/>
    </row>
    <row r="102" spans="1:7" ht="21" customHeight="1" x14ac:dyDescent="0.25">
      <c r="B102" s="1"/>
    </row>
    <row r="103" spans="1:7" x14ac:dyDescent="0.25">
      <c r="B103" s="36" t="s">
        <v>120</v>
      </c>
      <c r="C103" s="64"/>
      <c r="D103" s="65"/>
      <c r="E103" s="66"/>
    </row>
    <row r="104" spans="1:7" x14ac:dyDescent="0.25">
      <c r="B104" s="1"/>
    </row>
    <row r="105" spans="1:7" ht="15.75" x14ac:dyDescent="0.25">
      <c r="A105" s="12" t="s">
        <v>121</v>
      </c>
      <c r="B105" s="5"/>
    </row>
    <row r="106" spans="1:7" x14ac:dyDescent="0.25">
      <c r="B106" s="1"/>
    </row>
    <row r="107" spans="1:7" x14ac:dyDescent="0.25">
      <c r="B107" s="36" t="s">
        <v>5</v>
      </c>
      <c r="C107" s="64"/>
      <c r="D107" s="65"/>
      <c r="E107" s="66"/>
    </row>
    <row r="108" spans="1:7" x14ac:dyDescent="0.25">
      <c r="B108" s="36" t="s">
        <v>6</v>
      </c>
      <c r="C108" s="64"/>
      <c r="D108" s="65"/>
      <c r="E108" s="66"/>
    </row>
    <row r="109" spans="1:7" ht="24.75" customHeight="1" x14ac:dyDescent="0.25">
      <c r="A109" s="12" t="s">
        <v>122</v>
      </c>
      <c r="B109" s="1"/>
    </row>
    <row r="110" spans="1:7" x14ac:dyDescent="0.25">
      <c r="B110" s="1"/>
    </row>
    <row r="111" spans="1:7" x14ac:dyDescent="0.25">
      <c r="B111" s="64"/>
      <c r="C111" s="65"/>
      <c r="D111" s="65"/>
      <c r="E111" s="66"/>
    </row>
  </sheetData>
  <mergeCells count="24">
    <mergeCell ref="B35:B38"/>
    <mergeCell ref="B40:B42"/>
    <mergeCell ref="B47:E47"/>
    <mergeCell ref="B51:E51"/>
    <mergeCell ref="B55:E55"/>
    <mergeCell ref="F91:F92"/>
    <mergeCell ref="C103:E103"/>
    <mergeCell ref="F59:F60"/>
    <mergeCell ref="B75:B76"/>
    <mergeCell ref="C75:C76"/>
    <mergeCell ref="D75:D76"/>
    <mergeCell ref="E75:E76"/>
    <mergeCell ref="F75:F76"/>
    <mergeCell ref="B59:B60"/>
    <mergeCell ref="C59:C60"/>
    <mergeCell ref="D59:D60"/>
    <mergeCell ref="E59:E60"/>
    <mergeCell ref="C107:E107"/>
    <mergeCell ref="C108:E108"/>
    <mergeCell ref="B111:E111"/>
    <mergeCell ref="B91:B92"/>
    <mergeCell ref="C91:C92"/>
    <mergeCell ref="D91:D92"/>
    <mergeCell ref="E91:E92"/>
  </mergeCells>
  <dataValidations count="3">
    <dataValidation type="list" allowBlank="1" showInputMessage="1" showErrorMessage="1" sqref="B29">
      <formula1>$J$2:$J$4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C20:C21 C24">
      <formula1>$H$2:$H$4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61" workbookViewId="0">
      <selection activeCell="E77" sqref="E77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 t="s">
        <v>127</v>
      </c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 t="s">
        <v>171</v>
      </c>
      <c r="G10" s="3"/>
    </row>
    <row r="11" spans="1:10" ht="17.25" x14ac:dyDescent="0.25">
      <c r="A11" s="12"/>
      <c r="B11" s="13" t="s">
        <v>96</v>
      </c>
      <c r="C11" s="14">
        <v>1120</v>
      </c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>
        <v>2022</v>
      </c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>
        <v>2024</v>
      </c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27" x14ac:dyDescent="0.25">
      <c r="B17" s="13" t="s">
        <v>99</v>
      </c>
      <c r="C17" s="52" t="s">
        <v>172</v>
      </c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>
        <v>31006</v>
      </c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23</v>
      </c>
      <c r="F20" s="3"/>
      <c r="G20" s="3"/>
    </row>
    <row r="21" spans="1:10" ht="17.25" x14ac:dyDescent="0.25">
      <c r="A21" s="12"/>
      <c r="B21" s="1"/>
      <c r="C21" s="37" t="s">
        <v>23</v>
      </c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 t="s">
        <v>23</v>
      </c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 t="s">
        <v>31</v>
      </c>
      <c r="C29" s="21" t="s">
        <v>173</v>
      </c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98" customHeight="1" x14ac:dyDescent="0.25">
      <c r="B33" s="13" t="s">
        <v>110</v>
      </c>
      <c r="C33" s="53" t="s">
        <v>175</v>
      </c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 t="s">
        <v>176</v>
      </c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 t="s">
        <v>179</v>
      </c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2024</v>
      </c>
    </row>
    <row r="61" spans="1:7" x14ac:dyDescent="0.25">
      <c r="B61" s="27" t="s">
        <v>177</v>
      </c>
      <c r="C61" s="28" t="s">
        <v>178</v>
      </c>
      <c r="D61" s="28">
        <v>8</v>
      </c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2024</v>
      </c>
    </row>
    <row r="68" spans="1:7" x14ac:dyDescent="0.25">
      <c r="B68" s="27" t="s">
        <v>177</v>
      </c>
      <c r="C68" s="49" t="s">
        <v>3</v>
      </c>
      <c r="D68" s="31">
        <v>88000</v>
      </c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88000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2024</v>
      </c>
    </row>
    <row r="76" spans="1:7" x14ac:dyDescent="0.25">
      <c r="B76" s="36" t="s">
        <v>46</v>
      </c>
      <c r="C76" s="34" t="s">
        <v>3</v>
      </c>
      <c r="D76" s="17">
        <f>D70</f>
        <v>88000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>
        <v>88000</v>
      </c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88000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C20:C21 C24">
      <formula1>$H$2:$H$4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B29">
      <formula1>$J$2:$J$4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55" workbookViewId="0">
      <selection activeCell="E66" sqref="E66:E67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 t="s">
        <v>127</v>
      </c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 t="s">
        <v>180</v>
      </c>
      <c r="G10" s="3"/>
    </row>
    <row r="11" spans="1:10" ht="17.25" x14ac:dyDescent="0.25">
      <c r="A11" s="12"/>
      <c r="B11" s="13" t="s">
        <v>96</v>
      </c>
      <c r="C11" s="14">
        <v>11182</v>
      </c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>
        <v>2024</v>
      </c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>
        <v>2024</v>
      </c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27" x14ac:dyDescent="0.25">
      <c r="B17" s="13" t="s">
        <v>99</v>
      </c>
      <c r="C17" s="52" t="s">
        <v>181</v>
      </c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>
        <v>31002</v>
      </c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23</v>
      </c>
      <c r="F20" s="3"/>
      <c r="G20" s="3"/>
    </row>
    <row r="21" spans="1:10" ht="17.25" x14ac:dyDescent="0.25">
      <c r="A21" s="12"/>
      <c r="B21" s="1"/>
      <c r="C21" s="37" t="s">
        <v>23</v>
      </c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 t="s">
        <v>23</v>
      </c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 t="s">
        <v>31</v>
      </c>
      <c r="C29" s="21" t="s">
        <v>182</v>
      </c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01.25" customHeight="1" x14ac:dyDescent="0.25">
      <c r="B33" s="13" t="s">
        <v>110</v>
      </c>
      <c r="C33" s="53" t="s">
        <v>183</v>
      </c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 t="s">
        <v>173</v>
      </c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/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2024</v>
      </c>
    </row>
    <row r="61" spans="1:7" x14ac:dyDescent="0.25">
      <c r="B61" s="27" t="s">
        <v>184</v>
      </c>
      <c r="C61" s="28" t="s">
        <v>178</v>
      </c>
      <c r="D61" s="28">
        <v>3</v>
      </c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2024</v>
      </c>
    </row>
    <row r="68" spans="1:7" x14ac:dyDescent="0.25">
      <c r="B68" s="27" t="s">
        <v>184</v>
      </c>
      <c r="C68" s="49" t="s">
        <v>3</v>
      </c>
      <c r="D68" s="31">
        <v>60000</v>
      </c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60000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2024</v>
      </c>
    </row>
    <row r="76" spans="1:7" x14ac:dyDescent="0.25">
      <c r="B76" s="36" t="s">
        <v>46</v>
      </c>
      <c r="C76" s="34" t="s">
        <v>3</v>
      </c>
      <c r="D76" s="17">
        <f>D70</f>
        <v>60000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>
        <v>60000</v>
      </c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60000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B29">
      <formula1>$J$2:$J$4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C20:C21 C24">
      <formula1>$H$2:$H$4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opLeftCell="A61" workbookViewId="0">
      <selection activeCell="E79" sqref="E79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 t="s">
        <v>127</v>
      </c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 t="s">
        <v>185</v>
      </c>
      <c r="G10" s="3"/>
    </row>
    <row r="11" spans="1:10" ht="17.25" x14ac:dyDescent="0.25">
      <c r="A11" s="12"/>
      <c r="B11" s="13" t="s">
        <v>96</v>
      </c>
      <c r="C11" s="14">
        <v>1123</v>
      </c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>
        <v>2024</v>
      </c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>
        <v>2026</v>
      </c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 t="s">
        <v>186</v>
      </c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>
        <v>32001</v>
      </c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 t="s">
        <v>25</v>
      </c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 t="s">
        <v>25</v>
      </c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 t="s">
        <v>31</v>
      </c>
      <c r="C29" s="21" t="s">
        <v>187</v>
      </c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409.5" customHeight="1" x14ac:dyDescent="0.25">
      <c r="B33" s="13" t="s">
        <v>110</v>
      </c>
      <c r="C33" s="53" t="s">
        <v>188</v>
      </c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 t="s">
        <v>189</v>
      </c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 t="s">
        <v>190</v>
      </c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2026</v>
      </c>
    </row>
    <row r="61" spans="1:7" x14ac:dyDescent="0.25">
      <c r="B61" s="27" t="s">
        <v>191</v>
      </c>
      <c r="C61" s="28" t="s">
        <v>178</v>
      </c>
      <c r="D61" s="28">
        <v>227</v>
      </c>
      <c r="E61" s="28">
        <v>176</v>
      </c>
      <c r="F61" s="29"/>
      <c r="G61" s="30"/>
    </row>
    <row r="62" spans="1:7" x14ac:dyDescent="0.25">
      <c r="B62" s="27" t="s">
        <v>193</v>
      </c>
      <c r="C62" s="28" t="s">
        <v>178</v>
      </c>
      <c r="D62" s="28">
        <v>453</v>
      </c>
      <c r="E62" s="28"/>
      <c r="F62" s="29"/>
      <c r="G62" s="30"/>
    </row>
    <row r="63" spans="1:7" x14ac:dyDescent="0.25">
      <c r="B63" s="27"/>
      <c r="C63" s="28"/>
      <c r="D63" s="28"/>
      <c r="E63" s="28"/>
      <c r="F63" s="29"/>
      <c r="G63" s="30"/>
    </row>
    <row r="64" spans="1:7" x14ac:dyDescent="0.25">
      <c r="B64" s="7"/>
    </row>
    <row r="65" spans="1:7" x14ac:dyDescent="0.25">
      <c r="A65" s="12" t="s">
        <v>37</v>
      </c>
      <c r="B65" s="7"/>
    </row>
    <row r="66" spans="1:7" x14ac:dyDescent="0.25">
      <c r="B66" s="7"/>
    </row>
    <row r="67" spans="1:7" x14ac:dyDescent="0.25">
      <c r="B67" s="62" t="s">
        <v>118</v>
      </c>
      <c r="C67" s="62" t="s">
        <v>2</v>
      </c>
      <c r="D67" s="62" t="s">
        <v>8</v>
      </c>
      <c r="E67" s="62" t="s">
        <v>1</v>
      </c>
      <c r="F67" s="62" t="s">
        <v>10</v>
      </c>
      <c r="G67" s="49" t="s">
        <v>43</v>
      </c>
    </row>
    <row r="68" spans="1:7" x14ac:dyDescent="0.25">
      <c r="B68" s="63"/>
      <c r="C68" s="63"/>
      <c r="D68" s="63"/>
      <c r="E68" s="63"/>
      <c r="F68" s="63"/>
      <c r="G68" s="49">
        <f>C14</f>
        <v>2026</v>
      </c>
    </row>
    <row r="69" spans="1:7" x14ac:dyDescent="0.25">
      <c r="B69" s="28" t="s">
        <v>192</v>
      </c>
      <c r="C69" s="49" t="s">
        <v>3</v>
      </c>
      <c r="D69" s="31">
        <v>252695</v>
      </c>
      <c r="E69" s="31">
        <v>32375</v>
      </c>
      <c r="F69" s="32"/>
      <c r="G69" s="33"/>
    </row>
    <row r="70" spans="1:7" x14ac:dyDescent="0.25">
      <c r="B70" s="28"/>
      <c r="C70" s="49" t="s">
        <v>3</v>
      </c>
      <c r="D70" s="31"/>
      <c r="E70" s="31"/>
      <c r="F70" s="35"/>
      <c r="G70" s="33"/>
    </row>
    <row r="71" spans="1:7" x14ac:dyDescent="0.25">
      <c r="B71" s="17" t="s">
        <v>4</v>
      </c>
      <c r="C71" s="17" t="s">
        <v>3</v>
      </c>
      <c r="D71" s="17">
        <f>SUM(D69:D70)</f>
        <v>252695</v>
      </c>
      <c r="E71" s="17">
        <f t="shared" ref="E71:G71" si="0">SUM(E69:E70)</f>
        <v>32375</v>
      </c>
      <c r="F71" s="17">
        <f t="shared" si="0"/>
        <v>0</v>
      </c>
      <c r="G71" s="17">
        <f t="shared" si="0"/>
        <v>0</v>
      </c>
    </row>
    <row r="72" spans="1:7" x14ac:dyDescent="0.25">
      <c r="B72" s="1"/>
    </row>
    <row r="73" spans="1:7" x14ac:dyDescent="0.25">
      <c r="A73" s="12" t="s">
        <v>38</v>
      </c>
      <c r="B73" s="1"/>
    </row>
    <row r="74" spans="1:7" x14ac:dyDescent="0.25">
      <c r="B74" s="1"/>
    </row>
    <row r="75" spans="1:7" x14ac:dyDescent="0.25">
      <c r="B75" s="62" t="s">
        <v>119</v>
      </c>
      <c r="C75" s="62" t="s">
        <v>2</v>
      </c>
      <c r="D75" s="62" t="s">
        <v>8</v>
      </c>
      <c r="E75" s="62" t="s">
        <v>1</v>
      </c>
      <c r="F75" s="62" t="s">
        <v>10</v>
      </c>
      <c r="G75" s="49" t="s">
        <v>43</v>
      </c>
    </row>
    <row r="76" spans="1:7" x14ac:dyDescent="0.25">
      <c r="B76" s="63"/>
      <c r="C76" s="63"/>
      <c r="D76" s="63"/>
      <c r="E76" s="63"/>
      <c r="F76" s="63"/>
      <c r="G76" s="49">
        <f>C14</f>
        <v>2026</v>
      </c>
    </row>
    <row r="77" spans="1:7" x14ac:dyDescent="0.25">
      <c r="B77" s="36" t="s">
        <v>46</v>
      </c>
      <c r="C77" s="34" t="s">
        <v>3</v>
      </c>
      <c r="D77" s="17">
        <f>D71</f>
        <v>252695</v>
      </c>
      <c r="E77" s="17">
        <f>E71</f>
        <v>32375</v>
      </c>
      <c r="F77" s="17">
        <f>F71</f>
        <v>0</v>
      </c>
      <c r="G77" s="17">
        <f>G71</f>
        <v>0</v>
      </c>
    </row>
    <row r="78" spans="1:7" x14ac:dyDescent="0.25">
      <c r="B78" s="38" t="s">
        <v>44</v>
      </c>
      <c r="C78" s="34" t="s">
        <v>3</v>
      </c>
      <c r="D78" s="31">
        <v>252695</v>
      </c>
      <c r="E78" s="31">
        <v>32375</v>
      </c>
      <c r="F78" s="32"/>
      <c r="G78" s="30"/>
    </row>
    <row r="79" spans="1:7" ht="15" customHeight="1" x14ac:dyDescent="0.25">
      <c r="B79" s="39" t="s">
        <v>45</v>
      </c>
      <c r="C79" s="34" t="s">
        <v>3</v>
      </c>
      <c r="D79" s="31"/>
      <c r="E79" s="31"/>
      <c r="F79" s="32"/>
      <c r="G79" s="30"/>
    </row>
    <row r="80" spans="1:7" x14ac:dyDescent="0.25">
      <c r="B80" s="38" t="s">
        <v>48</v>
      </c>
      <c r="C80" s="34" t="s">
        <v>3</v>
      </c>
      <c r="D80" s="17">
        <f>SUM(D81:D82)</f>
        <v>0</v>
      </c>
      <c r="E80" s="17">
        <f t="shared" ref="E80:G80" si="1">SUM(E81:E82)</f>
        <v>0</v>
      </c>
      <c r="F80" s="17">
        <f t="shared" si="1"/>
        <v>0</v>
      </c>
      <c r="G80" s="17">
        <f t="shared" si="1"/>
        <v>0</v>
      </c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x14ac:dyDescent="0.25">
      <c r="B82" s="28"/>
      <c r="C82" s="34" t="s">
        <v>3</v>
      </c>
      <c r="D82" s="31"/>
      <c r="E82" s="31"/>
      <c r="F82" s="32"/>
      <c r="G82" s="30"/>
    </row>
    <row r="83" spans="1:7" ht="15.75" customHeight="1" x14ac:dyDescent="0.25">
      <c r="B83" s="36" t="s">
        <v>47</v>
      </c>
      <c r="C83" s="34" t="s">
        <v>3</v>
      </c>
      <c r="D83" s="17">
        <f>D77-D80-D79</f>
        <v>252695</v>
      </c>
      <c r="E83" s="17">
        <f t="shared" ref="E83:G83" si="2">E77-E80-E79</f>
        <v>32375</v>
      </c>
      <c r="F83" s="17">
        <f t="shared" si="2"/>
        <v>0</v>
      </c>
      <c r="G83" s="17">
        <f t="shared" si="2"/>
        <v>0</v>
      </c>
    </row>
    <row r="84" spans="1:7" x14ac:dyDescent="0.25">
      <c r="B84" s="1"/>
    </row>
    <row r="85" spans="1:7" ht="19.5" customHeight="1" x14ac:dyDescent="0.25">
      <c r="A85" s="12" t="s">
        <v>40</v>
      </c>
      <c r="B85" s="1"/>
    </row>
    <row r="86" spans="1:7" ht="21" customHeight="1" x14ac:dyDescent="0.25">
      <c r="B86" s="1"/>
    </row>
    <row r="87" spans="1:7" x14ac:dyDescent="0.25">
      <c r="B87" s="36" t="s">
        <v>120</v>
      </c>
      <c r="C87" s="64"/>
      <c r="D87" s="65"/>
      <c r="E87" s="66"/>
    </row>
    <row r="88" spans="1:7" x14ac:dyDescent="0.25">
      <c r="B88" s="1"/>
    </row>
    <row r="89" spans="1:7" ht="15.75" x14ac:dyDescent="0.25">
      <c r="A89" s="12" t="s">
        <v>121</v>
      </c>
      <c r="B89" s="5"/>
    </row>
    <row r="90" spans="1:7" x14ac:dyDescent="0.25">
      <c r="B90" s="1"/>
    </row>
    <row r="91" spans="1:7" x14ac:dyDescent="0.25">
      <c r="B91" s="36" t="s">
        <v>5</v>
      </c>
      <c r="C91" s="64"/>
      <c r="D91" s="65"/>
      <c r="E91" s="66"/>
    </row>
    <row r="92" spans="1:7" x14ac:dyDescent="0.25">
      <c r="B92" s="36" t="s">
        <v>6</v>
      </c>
      <c r="C92" s="64"/>
      <c r="D92" s="65"/>
      <c r="E92" s="66"/>
    </row>
    <row r="93" spans="1:7" ht="24.75" customHeight="1" x14ac:dyDescent="0.25">
      <c r="A93" s="12" t="s">
        <v>122</v>
      </c>
      <c r="B93" s="1"/>
    </row>
    <row r="94" spans="1:7" x14ac:dyDescent="0.25">
      <c r="B94" s="1"/>
    </row>
    <row r="95" spans="1:7" x14ac:dyDescent="0.25">
      <c r="B95" s="64"/>
      <c r="C95" s="65"/>
      <c r="D95" s="65"/>
      <c r="E95" s="66"/>
    </row>
  </sheetData>
  <mergeCells count="24">
    <mergeCell ref="C91:E91"/>
    <mergeCell ref="C92:E92"/>
    <mergeCell ref="B95:E95"/>
    <mergeCell ref="B75:B76"/>
    <mergeCell ref="C75:C76"/>
    <mergeCell ref="D75:D76"/>
    <mergeCell ref="E75:E76"/>
    <mergeCell ref="F75:F76"/>
    <mergeCell ref="C87:E87"/>
    <mergeCell ref="F59:F60"/>
    <mergeCell ref="B67:B68"/>
    <mergeCell ref="C67:C68"/>
    <mergeCell ref="D67:D68"/>
    <mergeCell ref="E67:E68"/>
    <mergeCell ref="F67:F68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C20:C21 C24">
      <formula1>$H$2:$H$4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B29">
      <formula1>$J$2:$J$4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73" workbookViewId="0">
      <selection activeCell="E6" sqref="E6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/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/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0</v>
      </c>
    </row>
    <row r="68" spans="1:7" x14ac:dyDescent="0.25">
      <c r="B68" s="28"/>
      <c r="C68" s="49" t="s">
        <v>3</v>
      </c>
      <c r="D68" s="31"/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B29">
      <formula1>$J$2:$J$4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C20:C21 C24">
      <formula1>$H$2:$H$4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73" workbookViewId="0">
      <selection activeCell="E6" sqref="E6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/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/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0</v>
      </c>
    </row>
    <row r="68" spans="1:7" x14ac:dyDescent="0.25">
      <c r="B68" s="28"/>
      <c r="C68" s="49" t="s">
        <v>3</v>
      </c>
      <c r="D68" s="31"/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C20:C21 C24">
      <formula1>$H$2:$H$4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B29">
      <formula1>$J$2:$J$4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topLeftCell="A73" workbookViewId="0">
      <selection activeCell="E6" sqref="E6"/>
    </sheetView>
  </sheetViews>
  <sheetFormatPr defaultRowHeight="15" x14ac:dyDescent="0.25"/>
  <cols>
    <col min="1" max="1" width="9.140625" style="1"/>
    <col min="2" max="2" width="62.42578125" style="2" customWidth="1"/>
    <col min="3" max="3" width="50.28515625" style="1" customWidth="1"/>
    <col min="4" max="4" width="45.140625" style="1" customWidth="1"/>
    <col min="5" max="5" width="37.140625" style="1" customWidth="1"/>
    <col min="6" max="6" width="12.28515625" style="1" customWidth="1"/>
    <col min="7" max="7" width="28.28515625" style="1" customWidth="1"/>
    <col min="8" max="8" width="4" style="1" hidden="1" customWidth="1"/>
    <col min="9" max="10" width="7.85546875" style="1" hidden="1" customWidth="1"/>
    <col min="11" max="16384" width="9.140625" style="1"/>
  </cols>
  <sheetData>
    <row r="1" spans="1:10" ht="19.5" x14ac:dyDescent="0.25">
      <c r="A1" s="8" t="s">
        <v>92</v>
      </c>
      <c r="B1" s="1"/>
      <c r="C1" s="6"/>
      <c r="D1" s="6"/>
      <c r="E1" s="3"/>
      <c r="F1" s="3"/>
      <c r="H1" s="3" t="s">
        <v>22</v>
      </c>
      <c r="I1" s="3" t="s">
        <v>27</v>
      </c>
      <c r="J1" s="1" t="s">
        <v>29</v>
      </c>
    </row>
    <row r="2" spans="1:10" ht="17.25" x14ac:dyDescent="0.25">
      <c r="A2" s="10"/>
      <c r="B2" s="11"/>
      <c r="C2" s="6"/>
      <c r="D2" s="6"/>
      <c r="E2" s="3"/>
      <c r="F2" s="3"/>
      <c r="H2" s="3" t="s">
        <v>23</v>
      </c>
      <c r="I2" s="1" t="s">
        <v>55</v>
      </c>
      <c r="J2" s="23" t="s">
        <v>17</v>
      </c>
    </row>
    <row r="3" spans="1:10" ht="17.25" x14ac:dyDescent="0.25">
      <c r="A3" s="12" t="s">
        <v>19</v>
      </c>
      <c r="B3" s="11"/>
      <c r="C3" s="6"/>
      <c r="D3" s="6"/>
      <c r="E3" s="3"/>
      <c r="F3" s="3"/>
      <c r="H3" s="3" t="s">
        <v>24</v>
      </c>
      <c r="I3" s="1" t="s">
        <v>56</v>
      </c>
      <c r="J3" s="23" t="s">
        <v>30</v>
      </c>
    </row>
    <row r="4" spans="1:10" ht="17.25" x14ac:dyDescent="0.25">
      <c r="A4" s="10"/>
      <c r="B4" s="11"/>
      <c r="C4" s="6"/>
      <c r="D4" s="6"/>
      <c r="E4" s="3"/>
      <c r="F4" s="3"/>
      <c r="H4" s="3" t="s">
        <v>25</v>
      </c>
      <c r="J4" s="23" t="s">
        <v>31</v>
      </c>
    </row>
    <row r="5" spans="1:10" ht="17.25" x14ac:dyDescent="0.25">
      <c r="A5" s="10"/>
      <c r="B5" s="13" t="s">
        <v>93</v>
      </c>
      <c r="C5" s="14"/>
      <c r="D5" s="6"/>
      <c r="E5" s="3"/>
      <c r="F5" s="3"/>
      <c r="G5" s="3"/>
    </row>
    <row r="6" spans="1:10" ht="30" customHeight="1" x14ac:dyDescent="0.25">
      <c r="A6" s="10"/>
      <c r="B6" s="13" t="s">
        <v>94</v>
      </c>
      <c r="C6" s="14"/>
      <c r="D6" s="6"/>
      <c r="E6" s="3"/>
      <c r="F6" s="3"/>
      <c r="G6" s="3"/>
    </row>
    <row r="7" spans="1:10" ht="17.25" x14ac:dyDescent="0.25">
      <c r="A7" s="10"/>
      <c r="B7" s="11"/>
      <c r="C7" s="6"/>
      <c r="D7" s="6"/>
      <c r="E7" s="3"/>
      <c r="F7" s="3"/>
      <c r="G7" s="3"/>
    </row>
    <row r="8" spans="1:10" ht="17.25" x14ac:dyDescent="0.25">
      <c r="A8" s="12" t="s">
        <v>20</v>
      </c>
      <c r="B8" s="11"/>
      <c r="C8" s="6"/>
      <c r="D8" s="6"/>
      <c r="E8" s="3"/>
      <c r="F8" s="3"/>
      <c r="G8" s="3"/>
    </row>
    <row r="9" spans="1:10" ht="17.25" x14ac:dyDescent="0.25">
      <c r="A9" s="12"/>
      <c r="B9" s="11"/>
      <c r="C9" s="6"/>
      <c r="D9" s="6"/>
      <c r="E9" s="3"/>
      <c r="F9" s="3"/>
      <c r="G9" s="3"/>
    </row>
    <row r="10" spans="1:10" ht="17.25" x14ac:dyDescent="0.25">
      <c r="A10" s="12"/>
      <c r="B10" s="13" t="s">
        <v>95</v>
      </c>
      <c r="C10" s="14"/>
      <c r="G10" s="3"/>
    </row>
    <row r="11" spans="1:10" ht="17.25" x14ac:dyDescent="0.25">
      <c r="A11" s="12"/>
      <c r="B11" s="13" t="s">
        <v>96</v>
      </c>
      <c r="C11" s="14"/>
      <c r="G11" s="3"/>
    </row>
    <row r="12" spans="1:10" ht="17.25" x14ac:dyDescent="0.25">
      <c r="A12" s="12"/>
      <c r="B12" s="18"/>
      <c r="C12" s="16"/>
      <c r="D12" s="6"/>
      <c r="E12" s="3"/>
      <c r="F12" s="3"/>
      <c r="G12" s="3"/>
    </row>
    <row r="13" spans="1:10" ht="17.25" x14ac:dyDescent="0.25">
      <c r="A13" s="12"/>
      <c r="B13" s="13" t="s">
        <v>39</v>
      </c>
      <c r="C13" s="14"/>
      <c r="D13" s="6"/>
      <c r="E13" s="3"/>
      <c r="F13" s="3"/>
      <c r="G13" s="3"/>
    </row>
    <row r="14" spans="1:10" ht="17.25" x14ac:dyDescent="0.25">
      <c r="A14" s="12"/>
      <c r="B14" s="13" t="s">
        <v>98</v>
      </c>
      <c r="C14" s="14"/>
      <c r="D14" s="6"/>
      <c r="E14" s="3"/>
      <c r="F14" s="3"/>
      <c r="G14" s="3"/>
    </row>
    <row r="15" spans="1:10" ht="17.25" x14ac:dyDescent="0.25">
      <c r="A15" s="12"/>
      <c r="B15" s="11"/>
      <c r="C15" s="15"/>
      <c r="D15" s="6"/>
      <c r="E15" s="3"/>
      <c r="F15" s="3"/>
      <c r="G15" s="3"/>
    </row>
    <row r="16" spans="1:10" ht="17.25" x14ac:dyDescent="0.25">
      <c r="A16" s="12" t="s">
        <v>21</v>
      </c>
      <c r="B16" s="11"/>
      <c r="C16" s="15"/>
      <c r="D16" s="6"/>
      <c r="E16" s="3"/>
      <c r="F16" s="3"/>
      <c r="G16" s="3"/>
    </row>
    <row r="17" spans="1:10" ht="17.25" x14ac:dyDescent="0.25">
      <c r="B17" s="13" t="s">
        <v>99</v>
      </c>
      <c r="C17" s="14"/>
      <c r="D17" s="6"/>
      <c r="E17" s="3"/>
      <c r="F17" s="3"/>
      <c r="G17" s="3"/>
    </row>
    <row r="18" spans="1:10" ht="17.25" x14ac:dyDescent="0.25">
      <c r="A18" s="12"/>
      <c r="B18" s="13" t="s">
        <v>101</v>
      </c>
      <c r="C18" s="14"/>
      <c r="D18" s="6"/>
      <c r="E18" s="3"/>
      <c r="F18" s="3"/>
      <c r="G18" s="3"/>
    </row>
    <row r="19" spans="1:10" ht="17.25" x14ac:dyDescent="0.25">
      <c r="A19" s="12"/>
      <c r="B19" s="6"/>
      <c r="C19" s="6"/>
      <c r="D19" s="6"/>
      <c r="E19" s="3"/>
      <c r="F19" s="3"/>
      <c r="G19" s="3"/>
    </row>
    <row r="20" spans="1:10" ht="26.25" customHeight="1" x14ac:dyDescent="0.25">
      <c r="A20" s="12"/>
      <c r="B20" s="13" t="s">
        <v>100</v>
      </c>
      <c r="C20" s="19" t="s">
        <v>25</v>
      </c>
      <c r="F20" s="3"/>
      <c r="G20" s="3"/>
    </row>
    <row r="21" spans="1:10" ht="17.25" x14ac:dyDescent="0.25">
      <c r="A21" s="12"/>
      <c r="B21" s="1"/>
      <c r="C21" s="37"/>
      <c r="F21" s="3"/>
      <c r="G21" s="3"/>
    </row>
    <row r="22" spans="1:10" ht="17.25" x14ac:dyDescent="0.25">
      <c r="A22" s="12"/>
      <c r="B22" s="11"/>
      <c r="C22" s="15"/>
      <c r="D22" s="6"/>
      <c r="E22" s="3"/>
      <c r="F22" s="3"/>
      <c r="G22" s="3"/>
    </row>
    <row r="23" spans="1:10" ht="17.25" x14ac:dyDescent="0.25">
      <c r="A23" s="12"/>
      <c r="B23" s="13" t="s">
        <v>104</v>
      </c>
      <c r="C23" s="19" t="s">
        <v>55</v>
      </c>
      <c r="F23" s="3"/>
      <c r="G23" s="3"/>
    </row>
    <row r="24" spans="1:10" ht="17.25" x14ac:dyDescent="0.25">
      <c r="A24" s="12"/>
      <c r="B24" s="1"/>
      <c r="C24" s="37"/>
      <c r="D24" s="6"/>
      <c r="E24" s="3"/>
      <c r="F24" s="3"/>
      <c r="G24" s="3"/>
    </row>
    <row r="25" spans="1:10" ht="17.25" x14ac:dyDescent="0.25">
      <c r="A25" s="12"/>
      <c r="B25" s="11"/>
      <c r="C25" s="15"/>
      <c r="D25" s="6"/>
      <c r="E25" s="3"/>
      <c r="F25" s="3"/>
      <c r="G25" s="3"/>
    </row>
    <row r="26" spans="1:10" customFormat="1" ht="15.75" customHeight="1" x14ac:dyDescent="0.25">
      <c r="A26" s="12" t="s">
        <v>28</v>
      </c>
      <c r="C26" s="9"/>
      <c r="D26" s="9"/>
      <c r="E26" s="9"/>
      <c r="F26" s="9"/>
      <c r="G26" s="9"/>
      <c r="H26" s="9"/>
      <c r="I26" s="9"/>
      <c r="J26" s="9"/>
    </row>
    <row r="27" spans="1:10" customFormat="1" ht="17.25" x14ac:dyDescent="0.25">
      <c r="B27" s="9"/>
      <c r="C27" s="9"/>
      <c r="D27" s="9"/>
      <c r="E27" s="9"/>
      <c r="F27" s="9"/>
      <c r="G27" s="9"/>
      <c r="H27" s="9"/>
      <c r="I27" s="9"/>
      <c r="J27" s="9"/>
    </row>
    <row r="28" spans="1:10" customFormat="1" ht="42" x14ac:dyDescent="0.25">
      <c r="B28" s="20" t="s">
        <v>106</v>
      </c>
      <c r="C28" s="20" t="s">
        <v>107</v>
      </c>
      <c r="D28" s="20" t="s">
        <v>108</v>
      </c>
      <c r="E28" s="20" t="s">
        <v>109</v>
      </c>
      <c r="F28" s="9"/>
      <c r="G28" s="9"/>
      <c r="H28" s="9"/>
      <c r="I28" s="9"/>
      <c r="J28" s="9"/>
    </row>
    <row r="29" spans="1:10" customFormat="1" ht="17.25" x14ac:dyDescent="0.3">
      <c r="B29" s="21"/>
      <c r="C29" s="21"/>
      <c r="D29" s="21"/>
      <c r="E29" s="21"/>
      <c r="F29" s="22"/>
      <c r="G29" s="9"/>
      <c r="H29" s="9"/>
      <c r="I29" s="9"/>
      <c r="J29" s="22"/>
    </row>
    <row r="30" spans="1:10" ht="17.25" x14ac:dyDescent="0.25">
      <c r="A30" s="12"/>
      <c r="B30" s="11"/>
      <c r="C30" s="15"/>
      <c r="D30" s="6"/>
      <c r="E30" s="3"/>
      <c r="F30" s="3"/>
      <c r="G30" s="3"/>
    </row>
    <row r="31" spans="1:10" s="7" customFormat="1" ht="20.25" customHeight="1" x14ac:dyDescent="0.25">
      <c r="A31" s="12" t="s">
        <v>32</v>
      </c>
    </row>
    <row r="32" spans="1:10" s="7" customFormat="1" ht="15" customHeight="1" x14ac:dyDescent="0.25"/>
    <row r="33" spans="1:5" s="7" customFormat="1" ht="15" customHeight="1" x14ac:dyDescent="0.25">
      <c r="B33" s="13" t="s">
        <v>110</v>
      </c>
      <c r="C33" s="21"/>
    </row>
    <row r="34" spans="1:5" s="7" customFormat="1" ht="17.25" customHeight="1" x14ac:dyDescent="0.25"/>
    <row r="35" spans="1:5" s="7" customFormat="1" ht="16.5" customHeight="1" x14ac:dyDescent="0.25">
      <c r="B35" s="67" t="s">
        <v>111</v>
      </c>
      <c r="C35" s="24" t="s">
        <v>18</v>
      </c>
    </row>
    <row r="36" spans="1:5" s="7" customFormat="1" ht="15" customHeight="1" x14ac:dyDescent="0.25">
      <c r="B36" s="68"/>
    </row>
    <row r="37" spans="1:5" s="7" customFormat="1" ht="15" customHeight="1" x14ac:dyDescent="0.25">
      <c r="B37" s="68"/>
    </row>
    <row r="38" spans="1:5" s="7" customFormat="1" ht="15" customHeight="1" x14ac:dyDescent="0.25">
      <c r="B38" s="69"/>
      <c r="C38" s="25"/>
    </row>
    <row r="39" spans="1:5" s="7" customFormat="1" ht="15" customHeight="1" x14ac:dyDescent="0.25"/>
    <row r="40" spans="1:5" s="7" customFormat="1" ht="13.5" customHeight="1" x14ac:dyDescent="0.25">
      <c r="B40" s="67" t="s">
        <v>112</v>
      </c>
    </row>
    <row r="41" spans="1:5" s="7" customFormat="1" ht="13.5" x14ac:dyDescent="0.25">
      <c r="B41" s="68"/>
    </row>
    <row r="42" spans="1:5" s="7" customFormat="1" ht="13.5" x14ac:dyDescent="0.25">
      <c r="B42" s="69"/>
    </row>
    <row r="43" spans="1:5" s="7" customFormat="1" ht="13.5" x14ac:dyDescent="0.25"/>
    <row r="44" spans="1:5" s="7" customFormat="1" ht="13.5" x14ac:dyDescent="0.25"/>
    <row r="45" spans="1:5" s="7" customFormat="1" ht="15.75" x14ac:dyDescent="0.25">
      <c r="A45" s="12" t="s">
        <v>113</v>
      </c>
    </row>
    <row r="46" spans="1:5" s="7" customFormat="1" ht="13.5" x14ac:dyDescent="0.25"/>
    <row r="47" spans="1:5" s="7" customFormat="1" ht="15" customHeight="1" x14ac:dyDescent="0.25">
      <c r="B47" s="70"/>
      <c r="C47" s="71"/>
      <c r="D47" s="71"/>
      <c r="E47" s="72"/>
    </row>
    <row r="48" spans="1:5" s="7" customFormat="1" ht="15" customHeight="1" x14ac:dyDescent="0.25"/>
    <row r="49" spans="1:7" s="7" customFormat="1" ht="15" customHeight="1" x14ac:dyDescent="0.25">
      <c r="A49" s="12" t="s">
        <v>114</v>
      </c>
    </row>
    <row r="50" spans="1:7" s="7" customFormat="1" ht="15" customHeight="1" x14ac:dyDescent="0.25"/>
    <row r="51" spans="1:7" s="7" customFormat="1" ht="15" customHeight="1" x14ac:dyDescent="0.25">
      <c r="B51" s="70"/>
      <c r="C51" s="71"/>
      <c r="D51" s="71"/>
      <c r="E51" s="72"/>
    </row>
    <row r="52" spans="1:7" s="7" customFormat="1" ht="15" customHeight="1" x14ac:dyDescent="0.25"/>
    <row r="53" spans="1:7" s="7" customFormat="1" ht="15" customHeight="1" x14ac:dyDescent="0.25">
      <c r="A53" s="12" t="s">
        <v>115</v>
      </c>
    </row>
    <row r="54" spans="1:7" s="7" customFormat="1" ht="15" customHeight="1" x14ac:dyDescent="0.25"/>
    <row r="55" spans="1:7" s="7" customFormat="1" ht="13.5" x14ac:dyDescent="0.25">
      <c r="B55" s="70"/>
      <c r="C55" s="71"/>
      <c r="D55" s="71"/>
      <c r="E55" s="72"/>
    </row>
    <row r="56" spans="1:7" s="7" customFormat="1" ht="13.5" x14ac:dyDescent="0.25"/>
    <row r="57" spans="1:7" s="7" customFormat="1" ht="14.25" x14ac:dyDescent="0.25">
      <c r="A57" s="12" t="s">
        <v>36</v>
      </c>
    </row>
    <row r="58" spans="1:7" s="7" customFormat="1" ht="13.5" x14ac:dyDescent="0.25"/>
    <row r="59" spans="1:7" s="7" customFormat="1" ht="15" customHeight="1" x14ac:dyDescent="0.25">
      <c r="B59" s="62" t="s">
        <v>116</v>
      </c>
      <c r="C59" s="62" t="s">
        <v>0</v>
      </c>
      <c r="D59" s="62" t="s">
        <v>8</v>
      </c>
      <c r="E59" s="62" t="s">
        <v>11</v>
      </c>
      <c r="F59" s="62" t="s">
        <v>10</v>
      </c>
      <c r="G59" s="49" t="s">
        <v>117</v>
      </c>
    </row>
    <row r="60" spans="1:7" s="7" customFormat="1" ht="13.5" x14ac:dyDescent="0.25">
      <c r="B60" s="63"/>
      <c r="C60" s="63"/>
      <c r="D60" s="63"/>
      <c r="E60" s="63"/>
      <c r="F60" s="63"/>
      <c r="G60" s="49">
        <f>C14</f>
        <v>0</v>
      </c>
    </row>
    <row r="61" spans="1:7" x14ac:dyDescent="0.25">
      <c r="B61" s="27"/>
      <c r="C61" s="28"/>
      <c r="D61" s="28"/>
      <c r="E61" s="28"/>
      <c r="F61" s="29"/>
      <c r="G61" s="30"/>
    </row>
    <row r="62" spans="1:7" x14ac:dyDescent="0.25">
      <c r="B62" s="27"/>
      <c r="C62" s="28"/>
      <c r="D62" s="28"/>
      <c r="E62" s="28"/>
      <c r="F62" s="29"/>
      <c r="G62" s="30"/>
    </row>
    <row r="63" spans="1:7" x14ac:dyDescent="0.25">
      <c r="B63" s="7"/>
    </row>
    <row r="64" spans="1:7" x14ac:dyDescent="0.25">
      <c r="A64" s="12" t="s">
        <v>37</v>
      </c>
      <c r="B64" s="7"/>
    </row>
    <row r="65" spans="1:7" x14ac:dyDescent="0.25">
      <c r="B65" s="7"/>
    </row>
    <row r="66" spans="1:7" x14ac:dyDescent="0.25">
      <c r="B66" s="62" t="s">
        <v>118</v>
      </c>
      <c r="C66" s="62" t="s">
        <v>2</v>
      </c>
      <c r="D66" s="62" t="s">
        <v>8</v>
      </c>
      <c r="E66" s="62" t="s">
        <v>1</v>
      </c>
      <c r="F66" s="62" t="s">
        <v>10</v>
      </c>
      <c r="G66" s="49" t="s">
        <v>43</v>
      </c>
    </row>
    <row r="67" spans="1:7" x14ac:dyDescent="0.25">
      <c r="B67" s="63"/>
      <c r="C67" s="63"/>
      <c r="D67" s="63"/>
      <c r="E67" s="63"/>
      <c r="F67" s="63"/>
      <c r="G67" s="49">
        <f>C14</f>
        <v>0</v>
      </c>
    </row>
    <row r="68" spans="1:7" x14ac:dyDescent="0.25">
      <c r="B68" s="28"/>
      <c r="C68" s="49" t="s">
        <v>3</v>
      </c>
      <c r="D68" s="31"/>
      <c r="E68" s="31"/>
      <c r="F68" s="32"/>
      <c r="G68" s="33"/>
    </row>
    <row r="69" spans="1:7" x14ac:dyDescent="0.25">
      <c r="B69" s="28"/>
      <c r="C69" s="49" t="s">
        <v>3</v>
      </c>
      <c r="D69" s="31"/>
      <c r="E69" s="31"/>
      <c r="F69" s="35"/>
      <c r="G69" s="33"/>
    </row>
    <row r="70" spans="1:7" x14ac:dyDescent="0.25">
      <c r="B70" s="17" t="s">
        <v>4</v>
      </c>
      <c r="C70" s="17" t="s">
        <v>3</v>
      </c>
      <c r="D70" s="17">
        <f>SUM(D68:D69)</f>
        <v>0</v>
      </c>
      <c r="E70" s="17">
        <f t="shared" ref="E70:G70" si="0">SUM(E68:E69)</f>
        <v>0</v>
      </c>
      <c r="F70" s="17">
        <f t="shared" si="0"/>
        <v>0</v>
      </c>
      <c r="G70" s="17">
        <f t="shared" si="0"/>
        <v>0</v>
      </c>
    </row>
    <row r="71" spans="1:7" x14ac:dyDescent="0.25">
      <c r="B71" s="1"/>
    </row>
    <row r="72" spans="1:7" x14ac:dyDescent="0.25">
      <c r="A72" s="12" t="s">
        <v>38</v>
      </c>
      <c r="B72" s="1"/>
    </row>
    <row r="73" spans="1:7" x14ac:dyDescent="0.25">
      <c r="B73" s="1"/>
    </row>
    <row r="74" spans="1:7" x14ac:dyDescent="0.25">
      <c r="B74" s="62" t="s">
        <v>119</v>
      </c>
      <c r="C74" s="62" t="s">
        <v>2</v>
      </c>
      <c r="D74" s="62" t="s">
        <v>8</v>
      </c>
      <c r="E74" s="62" t="s">
        <v>1</v>
      </c>
      <c r="F74" s="62" t="s">
        <v>10</v>
      </c>
      <c r="G74" s="49" t="s">
        <v>43</v>
      </c>
    </row>
    <row r="75" spans="1:7" x14ac:dyDescent="0.25">
      <c r="B75" s="63"/>
      <c r="C75" s="63"/>
      <c r="D75" s="63"/>
      <c r="E75" s="63"/>
      <c r="F75" s="63"/>
      <c r="G75" s="49">
        <f>C14</f>
        <v>0</v>
      </c>
    </row>
    <row r="76" spans="1:7" x14ac:dyDescent="0.25">
      <c r="B76" s="36" t="s">
        <v>46</v>
      </c>
      <c r="C76" s="34" t="s">
        <v>3</v>
      </c>
      <c r="D76" s="17">
        <f>D70</f>
        <v>0</v>
      </c>
      <c r="E76" s="17">
        <f>E70</f>
        <v>0</v>
      </c>
      <c r="F76" s="17">
        <f>F70</f>
        <v>0</v>
      </c>
      <c r="G76" s="17">
        <f>G70</f>
        <v>0</v>
      </c>
    </row>
    <row r="77" spans="1:7" x14ac:dyDescent="0.25">
      <c r="B77" s="38" t="s">
        <v>44</v>
      </c>
      <c r="C77" s="34" t="s">
        <v>3</v>
      </c>
      <c r="D77" s="31"/>
      <c r="E77" s="31"/>
      <c r="F77" s="32"/>
      <c r="G77" s="30"/>
    </row>
    <row r="78" spans="1:7" ht="15" customHeight="1" x14ac:dyDescent="0.25">
      <c r="B78" s="39" t="s">
        <v>45</v>
      </c>
      <c r="C78" s="34" t="s">
        <v>3</v>
      </c>
      <c r="D78" s="31"/>
      <c r="E78" s="31"/>
      <c r="F78" s="32"/>
      <c r="G78" s="30"/>
    </row>
    <row r="79" spans="1:7" x14ac:dyDescent="0.25">
      <c r="B79" s="38" t="s">
        <v>48</v>
      </c>
      <c r="C79" s="34" t="s">
        <v>3</v>
      </c>
      <c r="D79" s="17">
        <f>SUM(D80:D81)</f>
        <v>0</v>
      </c>
      <c r="E79" s="17">
        <f t="shared" ref="E79:G79" si="1">SUM(E80:E81)</f>
        <v>0</v>
      </c>
      <c r="F79" s="17">
        <f t="shared" si="1"/>
        <v>0</v>
      </c>
      <c r="G79" s="17">
        <f t="shared" si="1"/>
        <v>0</v>
      </c>
    </row>
    <row r="80" spans="1:7" x14ac:dyDescent="0.25">
      <c r="B80" s="28"/>
      <c r="C80" s="34" t="s">
        <v>3</v>
      </c>
      <c r="D80" s="31"/>
      <c r="E80" s="31"/>
      <c r="F80" s="32"/>
      <c r="G80" s="30"/>
    </row>
    <row r="81" spans="1:7" x14ac:dyDescent="0.25">
      <c r="B81" s="28"/>
      <c r="C81" s="34" t="s">
        <v>3</v>
      </c>
      <c r="D81" s="31"/>
      <c r="E81" s="31"/>
      <c r="F81" s="32"/>
      <c r="G81" s="30"/>
    </row>
    <row r="82" spans="1:7" ht="15.75" customHeight="1" x14ac:dyDescent="0.25">
      <c r="B82" s="36" t="s">
        <v>47</v>
      </c>
      <c r="C82" s="34" t="s">
        <v>3</v>
      </c>
      <c r="D82" s="17">
        <f>D76-D79-D78</f>
        <v>0</v>
      </c>
      <c r="E82" s="17">
        <f t="shared" ref="E82:G82" si="2">E76-E79-E78</f>
        <v>0</v>
      </c>
      <c r="F82" s="17">
        <f t="shared" si="2"/>
        <v>0</v>
      </c>
      <c r="G82" s="17">
        <f t="shared" si="2"/>
        <v>0</v>
      </c>
    </row>
    <row r="83" spans="1:7" x14ac:dyDescent="0.25">
      <c r="B83" s="1"/>
    </row>
    <row r="84" spans="1:7" ht="19.5" customHeight="1" x14ac:dyDescent="0.25">
      <c r="A84" s="12" t="s">
        <v>40</v>
      </c>
      <c r="B84" s="1"/>
    </row>
    <row r="85" spans="1:7" ht="21" customHeight="1" x14ac:dyDescent="0.25">
      <c r="B85" s="1"/>
    </row>
    <row r="86" spans="1:7" x14ac:dyDescent="0.25">
      <c r="B86" s="36" t="s">
        <v>120</v>
      </c>
      <c r="C86" s="64"/>
      <c r="D86" s="65"/>
      <c r="E86" s="66"/>
    </row>
    <row r="87" spans="1:7" x14ac:dyDescent="0.25">
      <c r="B87" s="1"/>
    </row>
    <row r="88" spans="1:7" ht="15.75" x14ac:dyDescent="0.25">
      <c r="A88" s="12" t="s">
        <v>121</v>
      </c>
      <c r="B88" s="5"/>
    </row>
    <row r="89" spans="1:7" x14ac:dyDescent="0.25">
      <c r="B89" s="1"/>
    </row>
    <row r="90" spans="1:7" x14ac:dyDescent="0.25">
      <c r="B90" s="36" t="s">
        <v>5</v>
      </c>
      <c r="C90" s="64"/>
      <c r="D90" s="65"/>
      <c r="E90" s="66"/>
    </row>
    <row r="91" spans="1:7" x14ac:dyDescent="0.25">
      <c r="B91" s="36" t="s">
        <v>6</v>
      </c>
      <c r="C91" s="64"/>
      <c r="D91" s="65"/>
      <c r="E91" s="66"/>
    </row>
    <row r="92" spans="1:7" ht="24.75" customHeight="1" x14ac:dyDescent="0.25">
      <c r="A92" s="12" t="s">
        <v>122</v>
      </c>
      <c r="B92" s="1"/>
    </row>
    <row r="93" spans="1:7" x14ac:dyDescent="0.25">
      <c r="B93" s="1"/>
    </row>
    <row r="94" spans="1:7" x14ac:dyDescent="0.25">
      <c r="B94" s="64"/>
      <c r="C94" s="65"/>
      <c r="D94" s="65"/>
      <c r="E94" s="66"/>
    </row>
  </sheetData>
  <mergeCells count="24">
    <mergeCell ref="C90:E90"/>
    <mergeCell ref="C91:E91"/>
    <mergeCell ref="B94:E94"/>
    <mergeCell ref="B74:B75"/>
    <mergeCell ref="C74:C75"/>
    <mergeCell ref="D74:D75"/>
    <mergeCell ref="E74:E75"/>
    <mergeCell ref="F74:F75"/>
    <mergeCell ref="C86:E86"/>
    <mergeCell ref="F59:F60"/>
    <mergeCell ref="B66:B67"/>
    <mergeCell ref="C66:C67"/>
    <mergeCell ref="D66:D67"/>
    <mergeCell ref="E66:E67"/>
    <mergeCell ref="F66:F67"/>
    <mergeCell ref="B59:B60"/>
    <mergeCell ref="C59:C60"/>
    <mergeCell ref="D59:D60"/>
    <mergeCell ref="E59:E60"/>
    <mergeCell ref="B35:B38"/>
    <mergeCell ref="B40:B42"/>
    <mergeCell ref="B47:E47"/>
    <mergeCell ref="B51:E51"/>
    <mergeCell ref="B55:E55"/>
  </mergeCells>
  <dataValidations count="3">
    <dataValidation type="list" allowBlank="1" showInputMessage="1" showErrorMessage="1" sqref="B29">
      <formula1>$J$2:$J$4</formula1>
    </dataValidation>
    <dataValidation type="list" allowBlank="1" showInputMessage="1" showErrorMessage="1" sqref="C23">
      <formula1>$I$2:$I$3</formula1>
    </dataValidation>
    <dataValidation type="list" allowBlank="1" showInputMessage="1" showErrorMessage="1" sqref="C20:C21 C24">
      <formula1>$H$2:$H$4</formula1>
    </dataValidation>
  </dataValidations>
  <hyperlinks>
    <hyperlink ref="C28" location="_ftn1" display="_ftn1"/>
    <hyperlink ref="D28" location="_ftn2" display="_ftn2"/>
    <hyperlink ref="E28" location="_ftn3" display="_ftn3"/>
  </hyperlinks>
  <pageMargins left="0.2" right="0.2" top="0.25" bottom="0.25" header="0.3" footer="0.3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28575</xdr:rowOff>
                  </from>
                  <to>
                    <xdr:col>10</xdr:col>
                    <xdr:colOff>466725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28575</xdr:rowOff>
                  </from>
                  <to>
                    <xdr:col>11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9525</xdr:rowOff>
                  </from>
                  <to>
                    <xdr:col>3</xdr:col>
                    <xdr:colOff>1371600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0</xdr:rowOff>
                  </from>
                  <to>
                    <xdr:col>2</xdr:col>
                    <xdr:colOff>3105150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37</xdr:row>
                    <xdr:rowOff>0</xdr:rowOff>
                  </from>
                  <to>
                    <xdr:col>3</xdr:col>
                    <xdr:colOff>1019175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2</xdr:col>
                    <xdr:colOff>95250</xdr:colOff>
                    <xdr:row>35</xdr:row>
                    <xdr:rowOff>180975</xdr:rowOff>
                  </from>
                  <to>
                    <xdr:col>3</xdr:col>
                    <xdr:colOff>1933575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2</xdr:col>
                    <xdr:colOff>47625</xdr:colOff>
                    <xdr:row>41</xdr:row>
                    <xdr:rowOff>9525</xdr:rowOff>
                  </from>
                  <to>
                    <xdr:col>6</xdr:col>
                    <xdr:colOff>1438275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1</xdr:col>
                    <xdr:colOff>2933700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Հ2 Ձև1 </vt:lpstr>
      <vt:lpstr>Հ2 Ձև2 (1)</vt:lpstr>
      <vt:lpstr>Հ2 Ձև2 (2)</vt:lpstr>
      <vt:lpstr>Հ2 Ձև2 (3)</vt:lpstr>
      <vt:lpstr>Հ2 Ձև2 (4)</vt:lpstr>
      <vt:lpstr>Հ2 Ձև2 (5)</vt:lpstr>
      <vt:lpstr>Հ2 Ձև2 (6)</vt:lpstr>
      <vt:lpstr>Հ2 Ձև2 (7)</vt:lpstr>
      <vt:lpstr>Հ2 Ձև2 (8)</vt:lpstr>
      <vt:lpstr>Հ2 Ձև2 (9)</vt:lpstr>
      <vt:lpstr>Հ2 Ձև2 (10)</vt:lpstr>
      <vt:lpstr>Լրացման պահանջներ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2023-03-24T06:25:03Z</dcterms:modified>
</cp:coreProperties>
</file>