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75" activeTab="0"/>
  </bookViews>
  <sheets>
    <sheet name="Ֆինանսական" sheetId="1" r:id="rId1"/>
    <sheet name="Ոչ ֆինանսական" sheetId="2" r:id="rId2"/>
  </sheets>
  <definedNames>
    <definedName name="_ftn1" localSheetId="1">'Ոչ ֆինանսական'!$A$16</definedName>
    <definedName name="_ftn1" localSheetId="0">'Ֆինանսական'!$A$17</definedName>
    <definedName name="_ftnref1" localSheetId="1">'Ոչ ֆինանսական'!$A$13</definedName>
    <definedName name="_ftnref1" localSheetId="0">'Ֆինանսական'!$A$14</definedName>
    <definedName name="_xlnm.Print_Titles" localSheetId="1">'Ոչ ֆինանսական'!$7:$11</definedName>
    <definedName name="_xlnm.Print_Titles" localSheetId="0">'Ֆինանսական'!$7:$10</definedName>
  </definedNames>
  <calcPr fullCalcOnLoad="1"/>
</workbook>
</file>

<file path=xl/sharedStrings.xml><?xml version="1.0" encoding="utf-8"?>
<sst xmlns="http://schemas.openxmlformats.org/spreadsheetml/2006/main" count="209" uniqueCount="127">
  <si>
    <t xml:space="preserve"> </t>
  </si>
  <si>
    <t>1</t>
  </si>
  <si>
    <t>2</t>
  </si>
  <si>
    <t>3</t>
  </si>
  <si>
    <t>4</t>
  </si>
  <si>
    <t>5</t>
  </si>
  <si>
    <t>6</t>
  </si>
  <si>
    <t>8</t>
  </si>
  <si>
    <t>9</t>
  </si>
  <si>
    <t>12</t>
  </si>
  <si>
    <t>14</t>
  </si>
  <si>
    <t>15</t>
  </si>
  <si>
    <t>16</t>
  </si>
  <si>
    <t>ԱՂՅՈՒՍԱԿ</t>
  </si>
  <si>
    <t>հազար դրամ</t>
  </si>
  <si>
    <t>Նախորդ տարիներին կատարված աշխատանքները</t>
  </si>
  <si>
    <t>կապ. ներդր.</t>
  </si>
  <si>
    <t>սպասող-ական կատարող.</t>
  </si>
  <si>
    <t>Ը Ն Դ Ա Մ Ե Ն Ը,</t>
  </si>
  <si>
    <t>այդ թվում`</t>
  </si>
  <si>
    <t>այդ թվում` ըստ աշխատանքների/օբյեկտների</t>
  </si>
  <si>
    <t>7</t>
  </si>
  <si>
    <t>կանխատեսում</t>
  </si>
  <si>
    <t>17</t>
  </si>
  <si>
    <t>18</t>
  </si>
  <si>
    <t>19</t>
  </si>
  <si>
    <t>20</t>
  </si>
  <si>
    <t>1-ին եռամսյակ</t>
  </si>
  <si>
    <t>2-րդ եռամսյակ</t>
  </si>
  <si>
    <t>3-րդ եռամսյակ</t>
  </si>
  <si>
    <t>4-րդ եռամսյակ</t>
  </si>
  <si>
    <t>20--թ</t>
  </si>
  <si>
    <t>Միջոցառման դասիչը</t>
  </si>
  <si>
    <t>«Միջոցառման անվանումը»</t>
  </si>
  <si>
    <t>2017թ</t>
  </si>
  <si>
    <t>«Ծրագրի անվանումը»</t>
  </si>
  <si>
    <t>1.1.</t>
  </si>
  <si>
    <t>«Միջոցառումն իրականացնող պետական մարմնի անվանումը»</t>
  </si>
  <si>
    <t>1.1.1</t>
  </si>
  <si>
    <t>---------------------------------------------</t>
  </si>
  <si>
    <t>1.1.2</t>
  </si>
  <si>
    <t>Ծրագրի դասիչը</t>
  </si>
  <si>
    <t>11</t>
  </si>
  <si>
    <t>10= ս6+ս7+ս8+ս9</t>
  </si>
  <si>
    <t>Մնացորդը ծրագրային ժամանակահատվածի վերջի դրությամբ</t>
  </si>
  <si>
    <t>21=ս13-ս14-ս19-ս20</t>
  </si>
  <si>
    <t>13=ս5-ս10-ս12</t>
  </si>
  <si>
    <t>Ծրագրերի, ծրագրերի միջոցառումների և վերջինս իրականացնող պետական կառավարման մարմինների,  բյուջետային ծախսերի տնտեսագիտական դասակարգման հոդվածի և աշխատանքների/օբյեկտների  անվանումները</t>
  </si>
  <si>
    <t>Ծրագրի միջոցառման դասիչը</t>
  </si>
  <si>
    <t>Հ/Հ և հոդվածի կոդը</t>
  </si>
  <si>
    <t>[1]</t>
  </si>
  <si>
    <t>[2]</t>
  </si>
  <si>
    <t>[3]</t>
  </si>
  <si>
    <t>[4]</t>
  </si>
  <si>
    <t>լրացվում է Ծրագրի միջոցառման համապատասխան դասիչը, որի դիմաց 4-րդ սյունակում լրացվում է միջոցառման անվանումը:</t>
  </si>
  <si>
    <t>լրացվում է բյուջետային ծրագրի համապատասխան դասիչը, որի դիմաց 4-րդ սյունակում լրացվում է Ծրագրի անվանումը:</t>
  </si>
  <si>
    <t>լրացվում է բյուջետային ծախսերի տնտեսագիտական դասակարգման համապատասխան հոդվածի կոդը, որի դիմաց 4-րդ սյունակում լրացվում է հոդվածի անվանումը:</t>
  </si>
  <si>
    <t>լրացվում է աշխատանքի/օբյեկտի անվանումը:</t>
  </si>
  <si>
    <t>- 5-րդ սյունակում լրացվում է օբյեկտի/աշխատանքների նախահաշվային արժեքը:</t>
  </si>
  <si>
    <t>22</t>
  </si>
  <si>
    <t>Նախա-
հաշվային
արժեքը
(հազ. դրամ)</t>
  </si>
  <si>
    <t>- 6-րդ, 7-րդ, 8-րդ և 9-րդ սյունակներում լրացվում է 5-րդ սյունակում նշված նախահաշվային արժեքից կատարված և վճարված աշխատանքների արժեքներն ըստ տարիների, իսկ 10-րդ սյունակում ներկայացվում է այդ տարիներին կատարված և վճարված աշխատանքների արժեքների հանրագումարը: Անհրաժեշտության դեպքում կարող են ավելացվել սյունակներ:</t>
  </si>
  <si>
    <t>[5]</t>
  </si>
  <si>
    <t>լրացվում է տվյալ ոլորտի գլխադասային մարմնի կամ տվյալ ոլորտում գլխադասային չհանդիսացող մարմնի անվանումը:</t>
  </si>
  <si>
    <t>Ծանոթություն
իրավական հիմքը, սպասվելիք գործարկման ժամկետը, այլ հիմնավորումներ</t>
  </si>
  <si>
    <t>նախատեսվող կապիտալ ծախսերի ֆինանսական ցուցանիշների</t>
  </si>
  <si>
    <t>նախատեսվող կապիտալ ծախսերի ոչ ֆինանսական ցուցանիշների</t>
  </si>
  <si>
    <t>Ձև 1 - կապ-1</t>
  </si>
  <si>
    <t>Ձև 1 - կապ-2</t>
  </si>
  <si>
    <t>Ծրագրի
դասիչը</t>
  </si>
  <si>
    <t>Նախագծային</t>
  </si>
  <si>
    <t>10</t>
  </si>
  <si>
    <t>13</t>
  </si>
  <si>
    <t>Կատարողական  ցուցանիշներ</t>
  </si>
  <si>
    <t>----------------------------------------</t>
  </si>
  <si>
    <t>«Կատարողական չափորոշիչի անվանումը»</t>
  </si>
  <si>
    <t>Ազդեցության ցուցանիշներ</t>
  </si>
  <si>
    <t>Ծրագրի և Ծրագրի միջոցառման դասիչը</t>
  </si>
  <si>
    <t>Հ/Հ</t>
  </si>
  <si>
    <t>- 4-րդ սյունակում լրացվում է օբյեկտի/աշխատանքների նախագծային կատարողական ոչ ֆինանսական ցուցանիշները:</t>
  </si>
  <si>
    <t>Ծանոթություն</t>
  </si>
  <si>
    <t>8=ս4-ս5-ս7</t>
  </si>
  <si>
    <t>16=ս8-ս9-ս14-ս15</t>
  </si>
  <si>
    <t>«աշխատանքի/օբյեկտի անվանումը»</t>
  </si>
  <si>
    <t>17-րդ սյունակում յուրաքանչյուր աշխատանքի/օբյեկտի դիմաց ներկայացվում է ներդրման ազդեցությունը կազմակերպության կողմից մատուցվող ծառայությունների վրա, այսինքն` որքանով է բարելավվել կազմակերպության ծառայությունների մատուցման որակը, ծառայությունների ծավալների ընդլայնման հնարավորությունը կամ որքանով է բարելավվել ծախսային արդյունավետությունը (օրինակ՝ ծառայության միավորի արժեքի նվազեցում):</t>
  </si>
  <si>
    <t>2018թ</t>
  </si>
  <si>
    <t>2019թ</t>
  </si>
  <si>
    <t>Ընդամենը առ 01.01.20թ. դրությամբ</t>
  </si>
  <si>
    <t>2020թ.</t>
  </si>
  <si>
    <t>2023թ</t>
  </si>
  <si>
    <t>11-րդ և 12-րդ սյունակներում լրացվում է ՀՀ 2020 թվականի պետական բյուջեով նախատեսված և սպասողական կատարողական ֆինանսական ցուցանիշները: Նախատեսված և սպասողական կատարողական ցուցանիշների միջև տարբերության դեպքում անհրաժեշտ է 22-րդ` «Ծանոթություն» սյունակում ներկայացնել այդ տարբերության մեկնաբանությունները:</t>
  </si>
  <si>
    <t>15-րդ, 16-րդ, 17-րդ և 18-րդ սյունակները լրացվում են  ՀՀ 2021 թվականի պետական բյուջեի նախագծի մշակման փուլում` 2021 թվականի բյուջետային ֆինանսավորման հայտերը ներկայացնելիս:</t>
  </si>
  <si>
    <t>- 5-րդ սյունակում լրացվում է մինչև 2019 թվականը ներառյալ կատարված աշխատանքների կատարողական ցուցանիշները:</t>
  </si>
  <si>
    <t>6-րդ և 7-րդ սյունակներում լրացվում է ՀՀ 2020 թվականի պետական բյուջեով նախատեսված և սպասողական կատարողական ոչ ֆինանսական ցուցանիշները: Նախատեսված և սպասողական կատարողական ցուցանիշների միջև տարբերության դեպքում անհրաժեշտ է 18-րդ` «Ծանոթություն» սյունակում ներկայացնել այդ տարբերության մեկնաբանությունները:</t>
  </si>
  <si>
    <t>10-րդ, 11-րդ, 12-րդ և 13-րդ սյունակները լրացվում են  ՀՀ 2021 թվականի պետական բյուջեի նախագծի մշակման փուլում` 2021 թվականի բյուջետային ֆինանսավորման հայտերը ներկայացնելիս:</t>
  </si>
  <si>
    <t>Քրեակատարողական ծառայություններ</t>
  </si>
  <si>
    <t>3100X</t>
  </si>
  <si>
    <t xml:space="preserve">«Միջոցառումն իրականացնող պետական մարմնի անվանումը» </t>
  </si>
  <si>
    <t>Նախագծհետազոտական ծախսեր</t>
  </si>
  <si>
    <t>Շենքերի և շինությունների կապիտալ վերանորոգում</t>
  </si>
  <si>
    <t>Շենքերի և շինությունների շինարարություն</t>
  </si>
  <si>
    <t>ՀՀ արդարադատության նախարարության քրեակատարողական ծառայություն</t>
  </si>
  <si>
    <t>2022թ. ծրագրի նախագիծ</t>
  </si>
  <si>
    <t>2024թ</t>
  </si>
  <si>
    <t>Քրեակատարողական հիմնարկների օպտիմալացում, շենքային պայմանների բավարարում</t>
  </si>
  <si>
    <t>Մնացորդը 01.01.22թ. դրությամբ</t>
  </si>
  <si>
    <t xml:space="preserve"> ՀՀ 2022-2024 թվականների պետական բյուջեների հաշվին </t>
  </si>
  <si>
    <t>2021թ.</t>
  </si>
  <si>
    <t>Նախորդ տարիներին կատարված աշխատանքները առ 01.01.20թ. դրությամբ</t>
  </si>
  <si>
    <t>Մնացորդը 01.01.23թ. դրությամբ</t>
  </si>
  <si>
    <t xml:space="preserve">ՀՀ արդարադատության նախարարության   2023-2025 թվականների պետական բյուջեների հաշվին </t>
  </si>
  <si>
    <t>2023թ. ծրագրի նախագիծ</t>
  </si>
  <si>
    <t>2025թ</t>
  </si>
  <si>
    <t>ՀՀ ԱՆ նոր քրեակատարողական հիմնարկի կառուցման  նախագծանախահաշվային փաստաթղթերի կազմում  (1 000 անձ):</t>
  </si>
  <si>
    <t>ՀՀ ԱՆ նոր քրեակատարողական հիմնարկի կառուցման  աշխատանքների իրականացում                (1 000 անձ):</t>
  </si>
  <si>
    <t xml:space="preserve">ՀՀ ԱՆ «Սևան»  քկհ-ի հանրակացարանների խցային տիպի ձևափոխման, մասնաշենքերի նորոգման աշխատանքների նախագծանախահաշվային փաստաթղթերի կազմում </t>
  </si>
  <si>
    <t>ՀՀ ԱՆ «Սևան»  քկհ-ի հանրակացարանների խցային տիպի ձևափոխման, մասնաշենքերի նորոգման աշխատանքների իրականացում:</t>
  </si>
  <si>
    <t>ՀՀ ԱՆ «Սևան»  քկհ-ի ջրահեռացման ցանցի մաքրման կայանի կառուցման աշխատանքների իրականացում:</t>
  </si>
  <si>
    <t>ՀՀ ԱՆ «Աբովյան» քկհ կանանց և անչափահասների հանրակացարանների, ճաշարանի, ջրամատակարարման և ջրահեռացման համակարգերի, բաղնիքների և սանհանգույցների վերանորոգման աշխատանքների իրականացում:</t>
  </si>
  <si>
    <t xml:space="preserve">ՀՀ ԱՆ «Աբովյան» քկհ  210 գծմ երկարությամբ քողարկող պարիսպի վերակառուցման շինարարական աշխատանքների   նախագծանախահաշվային փաստաթղթերի կազմում </t>
  </si>
  <si>
    <t>ՀՀ ԱՆ «Աբովյան» քկհ  210 գծմ երկարությամբ քողարկող պարիսպի վերակառուցման շինարարական աշխատանքների   իրականացում</t>
  </si>
  <si>
    <t xml:space="preserve">ՀՀ ԱՆ « Վանաձոր» քկհ-ի քկհ արտաքին և ներքին ջրամատակարարման և ջրահեռացման, սանհանգույցների և բաղնիքների վերանորոգման նախագծանախահաշվային փաստաթղթերի կազմում </t>
  </si>
  <si>
    <t>ՀՀ ԱՆ « Վանաձոր» քկհ-ի արտաքին և ներքին ջրամատակարարման և ջրահեռացման, սանհանգույցների և բաղնիքների վերանորոգմանաշխատանքների իրականացում</t>
  </si>
  <si>
    <t xml:space="preserve">ՀՀ ԱՆ « Վանաձոր» քկհ նոր ռեժիմային մասնաշենքի կապ. շինրարության   նախագծանախահաշվային փաստաթղթերի կազմում </t>
  </si>
  <si>
    <t>ՀՀ ԱՆ « Վանաձոր» քկհ նոր ռեժիմային մասնաշենքի կապիտալ  շինարարության աշխատանքներ</t>
  </si>
  <si>
    <t xml:space="preserve">ՀՀ ԱՆ «Արմավիր»  քկհ-ի կարճատև տեսակցության սենյակների, խցերի և սանհանգույցների,  տանիքների նորոգման նախագծա - նախահաշվային փաստաթղթերի կազմում </t>
  </si>
  <si>
    <t>ՀՀ ԱՆ «Արմավիր»  քկհ-ի կարճատև տեսակցության սենյակների, խցերի և սանհանգույցների, տանիքների նորոգման շինարարության իրականացում: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</si>
</sst>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֏_-;\-* #,##0\ _֏_-;_-* &quot;-&quot;\ _֏_-;_-@_-"/>
    <numFmt numFmtId="173" formatCode="_-* #,##0.00\ _֏_-;\-* #,##0.00\ _֏_-;_-* &quot;-&quot;??\ _֏_-;_-@_-"/>
    <numFmt numFmtId="174" formatCode="&quot; &quot;#,##0_);\(&quot; &quot;#,##0\)"/>
    <numFmt numFmtId="175" formatCode="&quot; &quot;#,##0_);[Red]\(&quot; &quot;#,##0\)"/>
    <numFmt numFmtId="176" formatCode="&quot; &quot;#,##0.00_);\(&quot; &quot;#,##0.00\)"/>
    <numFmt numFmtId="177" formatCode="&quot; &quot;#,##0.00_);[Red]\(&quot; &quot;#,##0.00\)"/>
    <numFmt numFmtId="178" formatCode="_(&quot; &quot;* #,##0_);_(&quot; &quot;* \(#,##0\);_(&quot; &quot;* &quot;-&quot;_);_(@_)"/>
    <numFmt numFmtId="179" formatCode="_(&quot; &quot;* #,##0.00_);_(&quot; &quot;* \(#,##0.00\);_(&quot; &quot;* &quot;-&quot;??_);_(@_)"/>
    <numFmt numFmtId="180" formatCode="#,##0\ &quot; &quot;_);\(#,##0\ &quot; &quot;\)"/>
    <numFmt numFmtId="181" formatCode="#,##0\ &quot; &quot;_);[Red]\(#,##0\ &quot; &quot;\)"/>
    <numFmt numFmtId="182" formatCode="#,##0.00\ &quot; &quot;_);\(#,##0.00\ &quot; &quot;\)"/>
    <numFmt numFmtId="183" formatCode="#,##0.00\ &quot; &quot;_);[Red]\(#,##0.00\ &quot; &quot;\)"/>
    <numFmt numFmtId="184" formatCode="_ * #,##0_)\ &quot; &quot;_ ;_ * \(#,##0\)\ &quot; &quot;_ ;_ * &quot;-&quot;_)\ &quot; &quot;_ ;_ @_ "/>
    <numFmt numFmtId="185" formatCode="_ * #,##0_)\ _ _ ;_ * \(#,##0\)\ _ _ ;_ * &quot;-&quot;_)\ _ _ ;_ @_ "/>
    <numFmt numFmtId="186" formatCode="_ * #,##0.00_)\ &quot; &quot;_ ;_ * \(#,##0.00\)\ &quot; &quot;_ ;_ * &quot;-&quot;??_)\ &quot; &quot;_ ;_ @_ "/>
    <numFmt numFmtId="187" formatCode="_ * #,##0.00_)\ _ _ ;_ * \(#,##0.00\)\ _ _ ;_ * &quot;-&quot;??_)\ _ _ ;_ @_ "/>
    <numFmt numFmtId="188" formatCode="#,##0&quot;ð.&quot;;\-#,##0&quot;ð.&quot;"/>
    <numFmt numFmtId="189" formatCode="#,##0&quot;ð.&quot;;[Red]\-#,##0&quot;ð.&quot;"/>
    <numFmt numFmtId="190" formatCode="#,##0.00&quot;ð.&quot;;\-#,##0.00&quot;ð.&quot;"/>
    <numFmt numFmtId="191" formatCode="#,##0.00&quot;ð.&quot;;[Red]\-#,##0.00&quot;ð.&quot;"/>
    <numFmt numFmtId="192" formatCode="_-* #,##0&quot;ð.&quot;_-;\-* #,##0&quot;ð.&quot;_-;_-* &quot;-&quot;&quot;ð.&quot;_-;_-@_-"/>
    <numFmt numFmtId="193" formatCode="_-* #,##0_ð_._-;\-* #,##0_ð_._-;_-* &quot;-&quot;_ð_._-;_-@_-"/>
    <numFmt numFmtId="194" formatCode="_-* #,##0.00&quot;ð.&quot;_-;\-* #,##0.00&quot;ð.&quot;_-;_-* &quot;-&quot;??&quot;ð.&quot;_-;_-@_-"/>
    <numFmt numFmtId="195" formatCode="_-* #,##0.00_ð_._-;\-* #,##0.00_ð_._-;_-* &quot;-&quot;??_ð_._-;_-@_-"/>
    <numFmt numFmtId="196" formatCode="#,##0\ &quot;z³&quot;;\-#,##0\ &quot;z³&quot;"/>
    <numFmt numFmtId="197" formatCode="#,##0\ &quot;z³&quot;;[Red]\-#,##0\ &quot;z³&quot;"/>
    <numFmt numFmtId="198" formatCode="#,##0.00\ &quot;z³&quot;;\-#,##0.00\ &quot;z³&quot;"/>
    <numFmt numFmtId="199" formatCode="#,##0.00\ &quot;z³&quot;;[Red]\-#,##0.00\ &quot;z³&quot;"/>
    <numFmt numFmtId="200" formatCode="_-* #,##0\ &quot;z³&quot;_-;\-* #,##0\ &quot;z³&quot;_-;_-* &quot;-&quot;\ &quot;z³&quot;_-;_-@_-"/>
    <numFmt numFmtId="201" formatCode="_-* #,##0\ _z_³_-;\-* #,##0\ _z_³_-;_-* &quot;-&quot;\ _z_³_-;_-@_-"/>
    <numFmt numFmtId="202" formatCode="_-* #,##0.00\ &quot;z³&quot;_-;\-* #,##0.00\ &quot;z³&quot;_-;_-* &quot;-&quot;??\ &quot;z³&quot;_-;_-@_-"/>
    <numFmt numFmtId="203" formatCode="_-* #,##0.00\ _z_³_-;\-* #,##0.00\ _z_³_-;_-* &quot;-&quot;??\ _z_³_-;_-@_-"/>
    <numFmt numFmtId="204" formatCode="&quot;öS&quot;\ #,##0;\-&quot;öS&quot;\ #,##0"/>
    <numFmt numFmtId="205" formatCode="&quot;öS&quot;\ #,##0;[Red]\-&quot;öS&quot;\ #,##0"/>
    <numFmt numFmtId="206" formatCode="&quot;öS&quot;\ #,##0.00;\-&quot;öS&quot;\ #,##0.00"/>
    <numFmt numFmtId="207" formatCode="&quot;öS&quot;\ #,##0.00;[Red]\-&quot;öS&quot;\ #,##0.00"/>
    <numFmt numFmtId="208" formatCode="_-&quot;öS&quot;\ * #,##0_-;\-&quot;öS&quot;\ * #,##0_-;_-&quot;öS&quot;\ * &quot;-&quot;_-;_-@_-"/>
    <numFmt numFmtId="209" formatCode="_-* #,##0_-;\-* #,##0_-;_-* &quot;-&quot;_-;_-@_-"/>
    <numFmt numFmtId="210" formatCode="_-&quot;öS&quot;\ * #,##0.00_-;\-&quot;öS&quot;\ * #,##0.00_-;_-&quot;öS&quot;\ * &quot;-&quot;??_-;_-@_-"/>
    <numFmt numFmtId="211" formatCode="_-* #,##0.00_-;\-* #,##0.00_-;_-* &quot;-&quot;??_-;_-@_-"/>
    <numFmt numFmtId="212" formatCode="0.0"/>
    <numFmt numFmtId="213" formatCode="_(* #,##0.0_);_(* \(#,##0.0\);_(* &quot;-&quot;??_);_(@_)"/>
    <numFmt numFmtId="214" formatCode="_(* #,##0_);_(* \(#,##0\);_(* &quot;-&quot;??_);_(@_)"/>
    <numFmt numFmtId="215" formatCode="0.000"/>
    <numFmt numFmtId="216" formatCode="_(* #,##0.000_);_(* \(#,##0.000\);_(* &quot;-&quot;??_);_(@_)"/>
    <numFmt numFmtId="217" formatCode="_(* #,##0.0000_);_(* \(#,##0.0000\);_(* &quot;-&quot;??_);_(@_)"/>
    <numFmt numFmtId="218" formatCode="_(* #,##0.00000_);_(* \(#,##0.00000\);_(* &quot;-&quot;??_);_(@_)"/>
    <numFmt numFmtId="219" formatCode="_(* #,##0.000000_);_(* \(#,##0.00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#,##0.0_);\(#,##0.0\)"/>
    <numFmt numFmtId="225" formatCode="[$-409]dd\ mmmm\,\ yyyy"/>
    <numFmt numFmtId="226" formatCode="_(* #,##0.0_);_(* \(#,##0.0\);_(* &quot;-&quot;?_);_(@_)"/>
    <numFmt numFmtId="227" formatCode="#,##0.0"/>
  </numFmts>
  <fonts count="52">
    <font>
      <sz val="12"/>
      <name val="Arial Armenian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1"/>
      <name val="GHEA Mariam"/>
      <family val="3"/>
    </font>
    <font>
      <sz val="11"/>
      <name val="GHEA Mariam"/>
      <family val="3"/>
    </font>
    <font>
      <b/>
      <i/>
      <sz val="11"/>
      <name val="GHEA Mariam"/>
      <family val="3"/>
    </font>
    <font>
      <i/>
      <sz val="11"/>
      <name val="GHEA Mariam"/>
      <family val="3"/>
    </font>
    <font>
      <i/>
      <sz val="10"/>
      <name val="GHEA Grapalat"/>
      <family val="3"/>
    </font>
    <font>
      <sz val="9"/>
      <color indexed="8"/>
      <name val="Times Armenian"/>
      <family val="2"/>
    </font>
    <font>
      <sz val="9"/>
      <color indexed="9"/>
      <name val="Times Armenian"/>
      <family val="2"/>
    </font>
    <font>
      <sz val="9"/>
      <color indexed="20"/>
      <name val="Times Armenian"/>
      <family val="2"/>
    </font>
    <font>
      <b/>
      <sz val="9"/>
      <color indexed="10"/>
      <name val="Times Armenian"/>
      <family val="2"/>
    </font>
    <font>
      <b/>
      <sz val="9"/>
      <color indexed="9"/>
      <name val="Times Armenian"/>
      <family val="2"/>
    </font>
    <font>
      <i/>
      <sz val="9"/>
      <color indexed="23"/>
      <name val="Times Armenian"/>
      <family val="2"/>
    </font>
    <font>
      <u val="single"/>
      <sz val="12"/>
      <color indexed="20"/>
      <name val="Arial Armenian"/>
      <family val="2"/>
    </font>
    <font>
      <sz val="9"/>
      <color indexed="17"/>
      <name val="Times Armenian"/>
      <family val="2"/>
    </font>
    <font>
      <b/>
      <sz val="15"/>
      <color indexed="62"/>
      <name val="Times Armenian"/>
      <family val="2"/>
    </font>
    <font>
      <b/>
      <sz val="13"/>
      <color indexed="62"/>
      <name val="Times Armenian"/>
      <family val="2"/>
    </font>
    <font>
      <b/>
      <sz val="11"/>
      <color indexed="62"/>
      <name val="Times Armenian"/>
      <family val="2"/>
    </font>
    <font>
      <u val="single"/>
      <sz val="12"/>
      <color indexed="12"/>
      <name val="Arial Armenian"/>
      <family val="2"/>
    </font>
    <font>
      <sz val="9"/>
      <color indexed="62"/>
      <name val="Times Armenian"/>
      <family val="2"/>
    </font>
    <font>
      <sz val="9"/>
      <color indexed="10"/>
      <name val="Times Armenian"/>
      <family val="2"/>
    </font>
    <font>
      <sz val="9"/>
      <color indexed="19"/>
      <name val="Times Armenian"/>
      <family val="2"/>
    </font>
    <font>
      <b/>
      <sz val="9"/>
      <color indexed="63"/>
      <name val="Times Armenian"/>
      <family val="2"/>
    </font>
    <font>
      <b/>
      <sz val="18"/>
      <color indexed="62"/>
      <name val="Cambria"/>
      <family val="2"/>
    </font>
    <font>
      <b/>
      <sz val="9"/>
      <color indexed="8"/>
      <name val="Times Armenian"/>
      <family val="2"/>
    </font>
    <font>
      <b/>
      <i/>
      <sz val="11"/>
      <color indexed="8"/>
      <name val="GHEA Grapalat"/>
      <family val="3"/>
    </font>
    <font>
      <sz val="10"/>
      <name val="GHEA Mariam"/>
      <family val="3"/>
    </font>
    <font>
      <sz val="10"/>
      <name val="GHEA Grapalat"/>
      <family val="3"/>
    </font>
    <font>
      <sz val="10"/>
      <color indexed="8"/>
      <name val="Arial"/>
      <family val="2"/>
    </font>
    <font>
      <sz val="9"/>
      <color theme="1"/>
      <name val="Times Armenian"/>
      <family val="2"/>
    </font>
    <font>
      <sz val="9"/>
      <color theme="0"/>
      <name val="Times Armenian"/>
      <family val="2"/>
    </font>
    <font>
      <sz val="9"/>
      <color rgb="FF3F3F76"/>
      <name val="Times Armenian"/>
      <family val="2"/>
    </font>
    <font>
      <b/>
      <sz val="9"/>
      <color rgb="FF3F3F3F"/>
      <name val="Times Armenian"/>
      <family val="2"/>
    </font>
    <font>
      <b/>
      <sz val="9"/>
      <color rgb="FFFA7D00"/>
      <name val="Times Armenian"/>
      <family val="2"/>
    </font>
    <font>
      <u val="single"/>
      <sz val="12"/>
      <color theme="10"/>
      <name val="Arial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b/>
      <sz val="9"/>
      <color theme="1"/>
      <name val="Times Armenian"/>
      <family val="2"/>
    </font>
    <font>
      <b/>
      <sz val="9"/>
      <color theme="0"/>
      <name val="Times Armenian"/>
      <family val="2"/>
    </font>
    <font>
      <b/>
      <sz val="18"/>
      <color theme="3"/>
      <name val="Cambria"/>
      <family val="2"/>
    </font>
    <font>
      <sz val="9"/>
      <color rgb="FF9C6500"/>
      <name val="Times Armenian"/>
      <family val="2"/>
    </font>
    <font>
      <u val="single"/>
      <sz val="12"/>
      <color theme="11"/>
      <name val="Arial Armenian"/>
      <family val="2"/>
    </font>
    <font>
      <sz val="9"/>
      <color rgb="FF9C0006"/>
      <name val="Times Armenian"/>
      <family val="2"/>
    </font>
    <font>
      <i/>
      <sz val="9"/>
      <color rgb="FF7F7F7F"/>
      <name val="Times Armenian"/>
      <family val="2"/>
    </font>
    <font>
      <sz val="9"/>
      <color rgb="FFFA7D00"/>
      <name val="Times Armenian"/>
      <family val="2"/>
    </font>
    <font>
      <sz val="9"/>
      <color rgb="FFFF0000"/>
      <name val="Times Armenian"/>
      <family val="2"/>
    </font>
    <font>
      <sz val="9"/>
      <color rgb="FF006100"/>
      <name val="Times Armenian"/>
      <family val="2"/>
    </font>
    <font>
      <b/>
      <i/>
      <sz val="11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1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" fontId="3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0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7" applyNumberFormat="0" applyFont="0" applyAlignment="0" applyProtection="0"/>
    <xf numFmtId="9" fontId="4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5">
    <xf numFmtId="1" fontId="0" fillId="0" borderId="0" xfId="0" applyAlignment="1">
      <alignment/>
    </xf>
    <xf numFmtId="224" fontId="6" fillId="0" borderId="0" xfId="0" applyNumberFormat="1" applyFont="1" applyBorder="1" applyAlignment="1">
      <alignment vertical="center" wrapText="1"/>
    </xf>
    <xf numFmtId="224" fontId="6" fillId="0" borderId="0" xfId="0" applyNumberFormat="1" applyFont="1" applyBorder="1" applyAlignment="1">
      <alignment horizontal="center" vertical="center" wrapText="1"/>
    </xf>
    <xf numFmtId="224" fontId="5" fillId="32" borderId="0" xfId="0" applyNumberFormat="1" applyFont="1" applyFill="1" applyBorder="1" applyAlignment="1">
      <alignment horizontal="center" vertical="center" wrapText="1"/>
    </xf>
    <xf numFmtId="224" fontId="6" fillId="0" borderId="0" xfId="0" applyNumberFormat="1" applyFont="1" applyAlignment="1">
      <alignment vertical="center" wrapText="1"/>
    </xf>
    <xf numFmtId="224" fontId="6" fillId="32" borderId="0" xfId="0" applyNumberFormat="1" applyFont="1" applyFill="1" applyBorder="1" applyAlignment="1">
      <alignment horizontal="center" vertical="center" wrapText="1"/>
    </xf>
    <xf numFmtId="224" fontId="6" fillId="32" borderId="0" xfId="0" applyNumberFormat="1" applyFont="1" applyFill="1" applyAlignment="1">
      <alignment horizontal="center" vertical="center" wrapText="1"/>
    </xf>
    <xf numFmtId="224" fontId="6" fillId="32" borderId="9" xfId="0" applyNumberFormat="1" applyFont="1" applyFill="1" applyBorder="1" applyAlignment="1">
      <alignment horizontal="center" vertical="center" wrapText="1"/>
    </xf>
    <xf numFmtId="49" fontId="6" fillId="32" borderId="9" xfId="0" applyNumberFormat="1" applyFont="1" applyFill="1" applyBorder="1" applyAlignment="1">
      <alignment horizontal="center" vertical="center" wrapText="1"/>
    </xf>
    <xf numFmtId="224" fontId="6" fillId="0" borderId="0" xfId="0" applyNumberFormat="1" applyFont="1" applyAlignment="1">
      <alignment horizontal="center" vertical="center" wrapText="1"/>
    </xf>
    <xf numFmtId="224" fontId="6" fillId="0" borderId="9" xfId="0" applyNumberFormat="1" applyFont="1" applyBorder="1" applyAlignment="1">
      <alignment horizontal="center" vertical="center" wrapText="1"/>
    </xf>
    <xf numFmtId="224" fontId="6" fillId="32" borderId="9" xfId="0" applyNumberFormat="1" applyFont="1" applyFill="1" applyBorder="1" applyAlignment="1" quotePrefix="1">
      <alignment horizontal="center" vertical="center" wrapText="1"/>
    </xf>
    <xf numFmtId="224" fontId="5" fillId="33" borderId="9" xfId="0" applyNumberFormat="1" applyFont="1" applyFill="1" applyBorder="1" applyAlignment="1">
      <alignment horizontal="center" vertical="center" wrapText="1"/>
    </xf>
    <xf numFmtId="224" fontId="6" fillId="33" borderId="9" xfId="0" applyNumberFormat="1" applyFont="1" applyFill="1" applyBorder="1" applyAlignment="1">
      <alignment vertical="center" wrapText="1"/>
    </xf>
    <xf numFmtId="224" fontId="5" fillId="0" borderId="9" xfId="0" applyNumberFormat="1" applyFont="1" applyBorder="1" applyAlignment="1">
      <alignment horizontal="left" vertical="center" wrapText="1"/>
    </xf>
    <xf numFmtId="224" fontId="6" fillId="0" borderId="9" xfId="0" applyNumberFormat="1" applyFont="1" applyBorder="1" applyAlignment="1">
      <alignment vertical="center" wrapText="1"/>
    </xf>
    <xf numFmtId="224" fontId="5" fillId="33" borderId="9" xfId="0" applyNumberFormat="1" applyFont="1" applyFill="1" applyBorder="1" applyAlignment="1">
      <alignment vertical="center"/>
    </xf>
    <xf numFmtId="224" fontId="5" fillId="33" borderId="9" xfId="0" applyNumberFormat="1" applyFont="1" applyFill="1" applyBorder="1" applyAlignment="1" quotePrefix="1">
      <alignment horizontal="center" vertical="center" wrapText="1"/>
    </xf>
    <xf numFmtId="224" fontId="7" fillId="33" borderId="9" xfId="0" applyNumberFormat="1" applyFont="1" applyFill="1" applyBorder="1" applyAlignment="1">
      <alignment vertical="center" wrapText="1"/>
    </xf>
    <xf numFmtId="224" fontId="5" fillId="33" borderId="9" xfId="0" applyNumberFormat="1" applyFont="1" applyFill="1" applyBorder="1" applyAlignment="1" applyProtection="1">
      <alignment horizontal="center" vertical="center" wrapText="1"/>
      <protection/>
    </xf>
    <xf numFmtId="224" fontId="5" fillId="0" borderId="0" xfId="0" applyNumberFormat="1" applyFont="1" applyAlignment="1">
      <alignment vertical="center" wrapText="1"/>
    </xf>
    <xf numFmtId="224" fontId="5" fillId="0" borderId="9" xfId="0" applyNumberFormat="1" applyFont="1" applyBorder="1" applyAlignment="1" applyProtection="1">
      <alignment vertical="center" wrapText="1"/>
      <protection/>
    </xf>
    <xf numFmtId="224" fontId="5" fillId="33" borderId="9" xfId="0" applyNumberFormat="1" applyFont="1" applyFill="1" applyBorder="1" applyAlignment="1" applyProtection="1" quotePrefix="1">
      <alignment horizontal="center" vertical="center" wrapText="1"/>
      <protection/>
    </xf>
    <xf numFmtId="224" fontId="7" fillId="33" borderId="9" xfId="0" applyNumberFormat="1" applyFont="1" applyFill="1" applyBorder="1" applyAlignment="1" applyProtection="1">
      <alignment vertical="center" wrapText="1"/>
      <protection/>
    </xf>
    <xf numFmtId="224" fontId="5" fillId="0" borderId="0" xfId="0" applyNumberFormat="1" applyFont="1" applyAlignment="1" applyProtection="1">
      <alignment vertical="center" wrapText="1"/>
      <protection/>
    </xf>
    <xf numFmtId="224" fontId="5" fillId="0" borderId="9" xfId="0" applyNumberFormat="1" applyFont="1" applyBorder="1" applyAlignment="1" applyProtection="1">
      <alignment horizontal="center" vertical="center" wrapText="1"/>
      <protection/>
    </xf>
    <xf numFmtId="224" fontId="5" fillId="0" borderId="9" xfId="0" applyNumberFormat="1" applyFont="1" applyBorder="1" applyAlignment="1" applyProtection="1" quotePrefix="1">
      <alignment horizontal="center" vertical="center" wrapText="1"/>
      <protection/>
    </xf>
    <xf numFmtId="224" fontId="7" fillId="33" borderId="9" xfId="0" applyNumberFormat="1" applyFont="1" applyFill="1" applyBorder="1" applyAlignment="1" applyProtection="1">
      <alignment horizontal="center" vertical="center" wrapText="1"/>
      <protection/>
    </xf>
    <xf numFmtId="224" fontId="7" fillId="0" borderId="9" xfId="0" applyNumberFormat="1" applyFont="1" applyBorder="1" applyAlignment="1" applyProtection="1">
      <alignment vertical="center" wrapText="1"/>
      <protection/>
    </xf>
    <xf numFmtId="224" fontId="7" fillId="0" borderId="9" xfId="0" applyNumberFormat="1" applyFont="1" applyBorder="1" applyAlignment="1" applyProtection="1">
      <alignment horizontal="center" vertical="center" wrapText="1"/>
      <protection/>
    </xf>
    <xf numFmtId="224" fontId="7" fillId="0" borderId="0" xfId="0" applyNumberFormat="1" applyFont="1" applyAlignment="1" applyProtection="1">
      <alignment vertical="center" wrapText="1"/>
      <protection/>
    </xf>
    <xf numFmtId="224" fontId="6" fillId="0" borderId="9" xfId="0" applyNumberFormat="1" applyFont="1" applyBorder="1" applyAlignment="1" applyProtection="1">
      <alignment vertical="center" wrapText="1"/>
      <protection locked="0"/>
    </xf>
    <xf numFmtId="224" fontId="6" fillId="0" borderId="9" xfId="0" applyNumberFormat="1" applyFont="1" applyBorder="1" applyAlignment="1" applyProtection="1">
      <alignment horizontal="center" vertical="center" wrapText="1"/>
      <protection locked="0"/>
    </xf>
    <xf numFmtId="224" fontId="6" fillId="0" borderId="9" xfId="60" applyNumberFormat="1" applyFont="1" applyBorder="1" applyAlignment="1" applyProtection="1">
      <alignment horizontal="right" vertical="center" wrapText="1"/>
      <protection locked="0"/>
    </xf>
    <xf numFmtId="224" fontId="6" fillId="0" borderId="9" xfId="60" applyNumberFormat="1" applyFont="1" applyBorder="1" applyAlignment="1" applyProtection="1">
      <alignment horizontal="center" vertical="center" wrapText="1"/>
      <protection locked="0"/>
    </xf>
    <xf numFmtId="224" fontId="6" fillId="0" borderId="0" xfId="0" applyNumberFormat="1" applyFont="1" applyAlignment="1" applyProtection="1">
      <alignment vertical="center" wrapText="1"/>
      <protection locked="0"/>
    </xf>
    <xf numFmtId="224" fontId="6" fillId="0" borderId="10" xfId="0" applyNumberFormat="1" applyFont="1" applyBorder="1" applyAlignment="1" applyProtection="1">
      <alignment horizontal="center" vertical="center" wrapText="1"/>
      <protection locked="0"/>
    </xf>
    <xf numFmtId="224" fontId="8" fillId="0" borderId="9" xfId="0" applyNumberFormat="1" applyFont="1" applyBorder="1" applyAlignment="1" applyProtection="1">
      <alignment vertical="center" wrapText="1"/>
      <protection locked="0"/>
    </xf>
    <xf numFmtId="224" fontId="8" fillId="0" borderId="9" xfId="0" applyNumberFormat="1" applyFont="1" applyBorder="1" applyAlignment="1" applyProtection="1" quotePrefix="1">
      <alignment vertical="center" wrapText="1"/>
      <protection locked="0"/>
    </xf>
    <xf numFmtId="224" fontId="6" fillId="0" borderId="0" xfId="0" applyNumberFormat="1" applyFont="1" applyAlignment="1" quotePrefix="1">
      <alignment horizontal="right" vertical="center" wrapText="1"/>
    </xf>
    <xf numFmtId="224" fontId="6" fillId="0" borderId="0" xfId="0" applyNumberFormat="1" applyFont="1" applyAlignment="1" quotePrefix="1">
      <alignment vertical="center" wrapText="1"/>
    </xf>
    <xf numFmtId="224" fontId="8" fillId="33" borderId="9" xfId="0" applyNumberFormat="1" applyFont="1" applyFill="1" applyBorder="1" applyAlignment="1" applyProtection="1">
      <alignment vertical="center" wrapText="1"/>
      <protection locked="0"/>
    </xf>
    <xf numFmtId="224" fontId="6" fillId="33" borderId="9" xfId="60" applyNumberFormat="1" applyFont="1" applyFill="1" applyBorder="1" applyAlignment="1" applyProtection="1">
      <alignment horizontal="right" vertical="center" wrapText="1"/>
      <protection locked="0"/>
    </xf>
    <xf numFmtId="39" fontId="6" fillId="0" borderId="9" xfId="0" applyNumberFormat="1" applyFont="1" applyBorder="1" applyAlignment="1" applyProtection="1">
      <alignment horizontal="center" vertical="center" wrapText="1"/>
      <protection locked="0"/>
    </xf>
    <xf numFmtId="1" fontId="7" fillId="33" borderId="9" xfId="0" applyNumberFormat="1" applyFont="1" applyFill="1" applyBorder="1" applyAlignment="1" applyProtection="1" quotePrefix="1">
      <alignment horizontal="center" vertical="center" wrapText="1"/>
      <protection/>
    </xf>
    <xf numFmtId="1" fontId="9" fillId="0" borderId="9" xfId="0" applyFont="1" applyBorder="1" applyAlignment="1">
      <alignment wrapText="1"/>
    </xf>
    <xf numFmtId="1" fontId="5" fillId="33" borderId="9" xfId="0" applyNumberFormat="1" applyFont="1" applyFill="1" applyBorder="1" applyAlignment="1">
      <alignment horizontal="center" vertical="center" wrapText="1"/>
    </xf>
    <xf numFmtId="0" fontId="51" fillId="33" borderId="11" xfId="0" applyNumberFormat="1" applyFont="1" applyFill="1" applyBorder="1" applyAlignment="1">
      <alignment vertical="top" wrapText="1"/>
    </xf>
    <xf numFmtId="49" fontId="5" fillId="33" borderId="9" xfId="0" applyNumberFormat="1" applyFont="1" applyFill="1" applyBorder="1" applyAlignment="1" applyProtection="1">
      <alignment horizontal="center" vertical="center" wrapText="1"/>
      <protection/>
    </xf>
    <xf numFmtId="224" fontId="5" fillId="0" borderId="9" xfId="0" applyNumberFormat="1" applyFont="1" applyFill="1" applyBorder="1" applyAlignment="1" applyProtection="1">
      <alignment vertical="center" wrapText="1"/>
      <protection/>
    </xf>
    <xf numFmtId="224" fontId="5" fillId="0" borderId="9" xfId="0" applyNumberFormat="1" applyFont="1" applyFill="1" applyBorder="1" applyAlignment="1" applyProtection="1">
      <alignment horizontal="center" vertical="center" wrapText="1"/>
      <protection/>
    </xf>
    <xf numFmtId="224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33" borderId="11" xfId="0" applyNumberFormat="1" applyFont="1" applyFill="1" applyBorder="1" applyAlignment="1">
      <alignment vertical="center" wrapText="1"/>
    </xf>
    <xf numFmtId="224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224" fontId="6" fillId="0" borderId="9" xfId="0" applyNumberFormat="1" applyFont="1" applyFill="1" applyBorder="1" applyAlignment="1" applyProtection="1">
      <alignment vertical="center" wrapText="1"/>
      <protection locked="0"/>
    </xf>
    <xf numFmtId="224" fontId="7" fillId="0" borderId="9" xfId="0" applyNumberFormat="1" applyFont="1" applyFill="1" applyBorder="1" applyAlignment="1" applyProtection="1">
      <alignment vertical="center" wrapText="1"/>
      <protection locked="0"/>
    </xf>
    <xf numFmtId="224" fontId="6" fillId="0" borderId="9" xfId="60" applyNumberFormat="1" applyFont="1" applyFill="1" applyBorder="1" applyAlignment="1" applyProtection="1">
      <alignment horizontal="right" vertical="center" wrapText="1"/>
      <protection locked="0"/>
    </xf>
    <xf numFmtId="49" fontId="7" fillId="33" borderId="9" xfId="0" applyNumberFormat="1" applyFont="1" applyFill="1" applyBorder="1" applyAlignment="1" applyProtection="1" quotePrefix="1">
      <alignment horizontal="center" vertical="center" wrapText="1"/>
      <protection/>
    </xf>
    <xf numFmtId="224" fontId="8" fillId="0" borderId="9" xfId="0" applyNumberFormat="1" applyFont="1" applyFill="1" applyBorder="1" applyAlignment="1" applyProtection="1">
      <alignment horizontal="center" vertical="center" wrapText="1"/>
      <protection/>
    </xf>
    <xf numFmtId="224" fontId="6" fillId="0" borderId="9" xfId="0" applyNumberFormat="1" applyFont="1" applyFill="1" applyBorder="1" applyAlignment="1" applyProtection="1">
      <alignment horizontal="center" vertical="center" wrapText="1"/>
      <protection/>
    </xf>
    <xf numFmtId="224" fontId="6" fillId="0" borderId="0" xfId="0" applyNumberFormat="1" applyFont="1" applyBorder="1" applyAlignment="1">
      <alignment horizontal="right" vertical="center" wrapText="1"/>
    </xf>
    <xf numFmtId="224" fontId="6" fillId="0" borderId="0" xfId="0" applyNumberFormat="1" applyFont="1" applyBorder="1" applyAlignment="1">
      <alignment horizontal="center" vertical="center" wrapText="1"/>
    </xf>
    <xf numFmtId="224" fontId="5" fillId="32" borderId="0" xfId="0" applyNumberFormat="1" applyFont="1" applyFill="1" applyBorder="1" applyAlignment="1">
      <alignment horizontal="center" vertical="center" wrapText="1"/>
    </xf>
    <xf numFmtId="224" fontId="6" fillId="32" borderId="12" xfId="0" applyNumberFormat="1" applyFont="1" applyFill="1" applyBorder="1" applyAlignment="1">
      <alignment horizontal="right" vertical="center" wrapText="1"/>
    </xf>
    <xf numFmtId="224" fontId="6" fillId="32" borderId="9" xfId="0" applyNumberFormat="1" applyFont="1" applyFill="1" applyBorder="1" applyAlignment="1">
      <alignment horizontal="center" vertical="center" wrapText="1"/>
    </xf>
    <xf numFmtId="49" fontId="6" fillId="32" borderId="9" xfId="0" applyNumberFormat="1" applyFont="1" applyFill="1" applyBorder="1" applyAlignment="1">
      <alignment horizontal="center" vertical="center" wrapText="1"/>
    </xf>
    <xf numFmtId="224" fontId="6" fillId="0" borderId="13" xfId="0" applyNumberFormat="1" applyFont="1" applyBorder="1" applyAlignment="1">
      <alignment horizontal="center" vertical="center" wrapText="1"/>
    </xf>
    <xf numFmtId="224" fontId="6" fillId="0" borderId="14" xfId="0" applyNumberFormat="1" applyFont="1" applyBorder="1" applyAlignment="1">
      <alignment horizontal="center" vertical="center" wrapText="1"/>
    </xf>
    <xf numFmtId="224" fontId="6" fillId="0" borderId="15" xfId="0" applyNumberFormat="1" applyFont="1" applyBorder="1" applyAlignment="1">
      <alignment horizontal="center" vertical="center" wrapText="1"/>
    </xf>
    <xf numFmtId="224" fontId="6" fillId="0" borderId="16" xfId="0" applyNumberFormat="1" applyFont="1" applyBorder="1" applyAlignment="1">
      <alignment horizontal="center" vertical="center" wrapText="1"/>
    </xf>
    <xf numFmtId="224" fontId="6" fillId="0" borderId="12" xfId="0" applyNumberFormat="1" applyFont="1" applyBorder="1" applyAlignment="1">
      <alignment horizontal="center" vertical="center" wrapText="1"/>
    </xf>
    <xf numFmtId="224" fontId="6" fillId="0" borderId="17" xfId="0" applyNumberFormat="1" applyFont="1" applyBorder="1" applyAlignment="1">
      <alignment horizontal="center" vertical="center" wrapText="1"/>
    </xf>
    <xf numFmtId="224" fontId="6" fillId="32" borderId="18" xfId="0" applyNumberFormat="1" applyFont="1" applyFill="1" applyBorder="1" applyAlignment="1">
      <alignment horizontal="center" vertical="center" wrapText="1"/>
    </xf>
    <xf numFmtId="224" fontId="6" fillId="32" borderId="10" xfId="0" applyNumberFormat="1" applyFont="1" applyFill="1" applyBorder="1" applyAlignment="1">
      <alignment horizontal="center" vertical="center" wrapText="1"/>
    </xf>
    <xf numFmtId="224" fontId="6" fillId="32" borderId="18" xfId="0" applyNumberFormat="1" applyFont="1" applyFill="1" applyBorder="1" applyAlignment="1">
      <alignment horizontal="center" vertical="center" textRotation="90" wrapText="1"/>
    </xf>
    <xf numFmtId="224" fontId="6" fillId="32" borderId="19" xfId="0" applyNumberFormat="1" applyFont="1" applyFill="1" applyBorder="1" applyAlignment="1">
      <alignment horizontal="center" vertical="center" textRotation="90" wrapText="1"/>
    </xf>
    <xf numFmtId="224" fontId="6" fillId="32" borderId="10" xfId="0" applyNumberFormat="1" applyFont="1" applyFill="1" applyBorder="1" applyAlignment="1">
      <alignment horizontal="center" vertical="center" textRotation="90" wrapText="1"/>
    </xf>
    <xf numFmtId="224" fontId="6" fillId="0" borderId="0" xfId="0" applyNumberFormat="1" applyFont="1" applyAlignment="1" quotePrefix="1">
      <alignment vertical="center" wrapText="1"/>
    </xf>
    <xf numFmtId="224" fontId="6" fillId="32" borderId="9" xfId="0" applyNumberFormat="1" applyFont="1" applyFill="1" applyBorder="1" applyAlignment="1">
      <alignment horizontal="center" vertical="center" textRotation="90" wrapText="1"/>
    </xf>
    <xf numFmtId="224" fontId="6" fillId="32" borderId="19" xfId="0" applyNumberFormat="1" applyFont="1" applyFill="1" applyBorder="1" applyAlignment="1">
      <alignment horizontal="center" vertical="center" wrapText="1"/>
    </xf>
    <xf numFmtId="224" fontId="6" fillId="0" borderId="9" xfId="0" applyNumberFormat="1" applyFont="1" applyBorder="1" applyAlignment="1">
      <alignment horizontal="center" vertical="center" wrapText="1"/>
    </xf>
    <xf numFmtId="224" fontId="29" fillId="0" borderId="9" xfId="0" applyNumberFormat="1" applyFont="1" applyBorder="1" applyAlignment="1" applyProtection="1">
      <alignment vertical="center" wrapText="1"/>
      <protection locked="0"/>
    </xf>
    <xf numFmtId="224" fontId="29" fillId="0" borderId="10" xfId="0" applyNumberFormat="1" applyFont="1" applyBorder="1" applyAlignment="1" applyProtection="1">
      <alignment horizontal="center" vertical="center" wrapText="1"/>
      <protection locked="0"/>
    </xf>
    <xf numFmtId="1" fontId="30" fillId="0" borderId="10" xfId="0" applyFont="1" applyFill="1" applyBorder="1" applyAlignment="1">
      <alignment horizontal="left" vertical="center" wrapText="1"/>
    </xf>
    <xf numFmtId="224" fontId="29" fillId="0" borderId="9" xfId="0" applyNumberFormat="1" applyFont="1" applyBorder="1" applyAlignment="1" applyProtection="1">
      <alignment horizontal="center" vertical="center" wrapText="1"/>
      <protection locked="0"/>
    </xf>
    <xf numFmtId="224" fontId="29" fillId="0" borderId="9" xfId="60" applyNumberFormat="1" applyFont="1" applyBorder="1" applyAlignment="1" applyProtection="1">
      <alignment horizontal="right" vertical="center" wrapText="1"/>
      <protection locked="0"/>
    </xf>
    <xf numFmtId="224" fontId="29" fillId="0" borderId="9" xfId="60" applyNumberFormat="1" applyFont="1" applyBorder="1" applyAlignment="1" applyProtection="1">
      <alignment horizontal="center" vertical="center" wrapText="1"/>
      <protection locked="0"/>
    </xf>
    <xf numFmtId="224" fontId="29" fillId="0" borderId="0" xfId="0" applyNumberFormat="1" applyFont="1" applyAlignment="1" applyProtection="1">
      <alignment vertical="center" wrapText="1"/>
      <protection locked="0"/>
    </xf>
    <xf numFmtId="39" fontId="29" fillId="0" borderId="0" xfId="0" applyNumberFormat="1" applyFont="1" applyAlignment="1" applyProtection="1">
      <alignment vertical="center" wrapText="1"/>
      <protection locked="0"/>
    </xf>
    <xf numFmtId="1" fontId="30" fillId="0" borderId="9" xfId="0" applyFont="1" applyFill="1" applyBorder="1" applyAlignment="1">
      <alignment vertical="center" wrapText="1"/>
    </xf>
    <xf numFmtId="1" fontId="29" fillId="0" borderId="10" xfId="0" applyFont="1" applyFill="1" applyBorder="1" applyAlignment="1">
      <alignment horizontal="left" vertical="center" wrapText="1"/>
    </xf>
    <xf numFmtId="1" fontId="29" fillId="0" borderId="9" xfId="0" applyFont="1" applyFill="1" applyBorder="1" applyAlignment="1">
      <alignment vertical="center" wrapText="1"/>
    </xf>
    <xf numFmtId="224" fontId="6" fillId="0" borderId="0" xfId="0" applyNumberFormat="1" applyFont="1" applyBorder="1" applyAlignment="1" applyProtection="1">
      <alignment vertical="center" wrapText="1"/>
      <protection locked="0"/>
    </xf>
    <xf numFmtId="1" fontId="7" fillId="34" borderId="10" xfId="0" applyNumberFormat="1" applyFont="1" applyFill="1" applyBorder="1" applyAlignment="1" applyProtection="1" quotePrefix="1">
      <alignment horizontal="center" vertical="center" wrapText="1"/>
      <protection/>
    </xf>
    <xf numFmtId="224" fontId="7" fillId="34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3931404"/>
        <c:axId val="38511725"/>
      </c:barChart>
      <c:catAx>
        <c:axId val="639314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511725"/>
        <c:crosses val="autoZero"/>
        <c:auto val="0"/>
        <c:lblOffset val="100"/>
        <c:tickLblSkip val="1"/>
        <c:noMultiLvlLbl val="0"/>
      </c:catAx>
      <c:valAx>
        <c:axId val="385117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931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061206"/>
        <c:axId val="32441991"/>
      </c:barChart>
      <c:catAx>
        <c:axId val="110612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441991"/>
        <c:crosses val="autoZero"/>
        <c:auto val="0"/>
        <c:lblOffset val="100"/>
        <c:tickLblSkip val="1"/>
        <c:noMultiLvlLbl val="0"/>
      </c:catAx>
      <c:valAx>
        <c:axId val="3244199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0612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3619500</xdr:colOff>
      <xdr:row>0</xdr:row>
      <xdr:rowOff>0</xdr:rowOff>
    </xdr:from>
    <xdr:to>
      <xdr:col>3</xdr:col>
      <xdr:colOff>2590800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2484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3257550</xdr:colOff>
      <xdr:row>0</xdr:row>
      <xdr:rowOff>0</xdr:rowOff>
    </xdr:from>
    <xdr:to>
      <xdr:col>2</xdr:col>
      <xdr:colOff>2590800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4673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F86"/>
  <sheetViews>
    <sheetView tabSelected="1" zoomScaleSheetLayoutView="100" zoomScalePageLayoutView="0" workbookViewId="0" topLeftCell="A16">
      <selection activeCell="V21" sqref="V21"/>
    </sheetView>
  </sheetViews>
  <sheetFormatPr defaultColWidth="8.796875" defaultRowHeight="15"/>
  <cols>
    <col min="1" max="1" width="7.296875" style="4" customWidth="1"/>
    <col min="2" max="2" width="9.8984375" style="4" customWidth="1"/>
    <col min="3" max="3" width="10.3984375" style="9" customWidth="1"/>
    <col min="4" max="4" width="38" style="4" customWidth="1"/>
    <col min="5" max="5" width="10.09765625" style="4" hidden="1" customWidth="1"/>
    <col min="6" max="6" width="7.3984375" style="4" hidden="1" customWidth="1"/>
    <col min="7" max="7" width="7.59765625" style="4" hidden="1" customWidth="1"/>
    <col min="8" max="8" width="7.19921875" style="4" hidden="1" customWidth="1"/>
    <col min="9" max="9" width="5.796875" style="4" hidden="1" customWidth="1"/>
    <col min="10" max="10" width="12.3984375" style="9" hidden="1" customWidth="1"/>
    <col min="11" max="11" width="9.796875" style="4" hidden="1" customWidth="1"/>
    <col min="12" max="12" width="10.09765625" style="4" hidden="1" customWidth="1"/>
    <col min="13" max="13" width="12.19921875" style="9" customWidth="1"/>
    <col min="14" max="14" width="14.3984375" style="4" customWidth="1"/>
    <col min="15" max="15" width="11.796875" style="4" customWidth="1"/>
    <col min="16" max="18" width="10" style="4" customWidth="1"/>
    <col min="19" max="19" width="12.19921875" style="4" customWidth="1"/>
    <col min="20" max="20" width="14.59765625" style="4" customWidth="1"/>
    <col min="21" max="21" width="13.796875" style="4" customWidth="1"/>
    <col min="22" max="22" width="57.8984375" style="4" customWidth="1"/>
    <col min="23" max="23" width="9.59765625" style="4" bestFit="1" customWidth="1"/>
    <col min="24" max="27" width="8.796875" style="4" customWidth="1"/>
    <col min="28" max="28" width="10" style="4" bestFit="1" customWidth="1"/>
    <col min="29" max="29" width="12.796875" style="4" customWidth="1"/>
    <col min="30" max="30" width="8.796875" style="4" customWidth="1"/>
    <col min="31" max="31" width="20.19921875" style="4" customWidth="1"/>
    <col min="32" max="16384" width="8.796875" style="4" customWidth="1"/>
  </cols>
  <sheetData>
    <row r="1" spans="3:20" s="1" customFormat="1" ht="18" customHeight="1">
      <c r="C1" s="2"/>
      <c r="J1" s="2"/>
      <c r="M1" s="2"/>
      <c r="N1" s="60" t="s">
        <v>67</v>
      </c>
      <c r="O1" s="60"/>
      <c r="P1" s="60"/>
      <c r="Q1" s="60"/>
      <c r="R1" s="60"/>
      <c r="S1" s="60"/>
      <c r="T1" s="60"/>
    </row>
    <row r="2" spans="1:20" s="1" customFormat="1" ht="16.5">
      <c r="A2" s="61" t="s">
        <v>13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6.5">
      <c r="A3" s="62" t="s">
        <v>110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16.5">
      <c r="A4" s="62" t="s">
        <v>65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2" ht="16.5">
      <c r="A5" s="3" t="s">
        <v>0</v>
      </c>
      <c r="B5" s="3"/>
      <c r="C5" s="3"/>
      <c r="D5" s="5"/>
      <c r="E5" s="5"/>
      <c r="F5" s="5"/>
      <c r="G5" s="5"/>
      <c r="H5" s="5"/>
      <c r="I5" s="5"/>
      <c r="J5" s="6"/>
      <c r="K5" s="6"/>
      <c r="L5" s="6"/>
      <c r="M5" s="6"/>
      <c r="N5" s="5"/>
      <c r="O5" s="5"/>
      <c r="P5" s="5"/>
      <c r="Q5" s="5"/>
      <c r="R5" s="5"/>
      <c r="S5" s="5"/>
      <c r="T5" s="5"/>
      <c r="U5" s="6"/>
      <c r="V5" s="6"/>
    </row>
    <row r="6" spans="1:22" ht="16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3" t="s">
        <v>14</v>
      </c>
      <c r="T6" s="63"/>
      <c r="U6" s="5"/>
      <c r="V6" s="5"/>
    </row>
    <row r="7" spans="1:22" s="9" customFormat="1" ht="38.25" customHeight="1">
      <c r="A7" s="74" t="s">
        <v>41</v>
      </c>
      <c r="B7" s="74" t="s">
        <v>48</v>
      </c>
      <c r="C7" s="64" t="s">
        <v>49</v>
      </c>
      <c r="D7" s="64" t="s">
        <v>47</v>
      </c>
      <c r="E7" s="64" t="s">
        <v>60</v>
      </c>
      <c r="F7" s="66" t="s">
        <v>15</v>
      </c>
      <c r="G7" s="67"/>
      <c r="H7" s="67"/>
      <c r="I7" s="67"/>
      <c r="J7" s="68"/>
      <c r="K7" s="65" t="s">
        <v>88</v>
      </c>
      <c r="L7" s="65"/>
      <c r="M7" s="64" t="s">
        <v>109</v>
      </c>
      <c r="N7" s="64" t="s">
        <v>111</v>
      </c>
      <c r="O7" s="64" t="s">
        <v>19</v>
      </c>
      <c r="P7" s="64"/>
      <c r="Q7" s="64"/>
      <c r="R7" s="64"/>
      <c r="S7" s="64" t="s">
        <v>103</v>
      </c>
      <c r="T7" s="64" t="s">
        <v>112</v>
      </c>
      <c r="U7" s="64" t="s">
        <v>44</v>
      </c>
      <c r="V7" s="64" t="s">
        <v>64</v>
      </c>
    </row>
    <row r="8" spans="1:22" s="9" customFormat="1" ht="43.5" customHeight="1">
      <c r="A8" s="75"/>
      <c r="B8" s="75"/>
      <c r="C8" s="64"/>
      <c r="D8" s="64"/>
      <c r="E8" s="64"/>
      <c r="F8" s="69"/>
      <c r="G8" s="70"/>
      <c r="H8" s="70"/>
      <c r="I8" s="70"/>
      <c r="J8" s="71"/>
      <c r="K8" s="65"/>
      <c r="L8" s="65"/>
      <c r="M8" s="64"/>
      <c r="N8" s="64"/>
      <c r="O8" s="7" t="s">
        <v>27</v>
      </c>
      <c r="P8" s="7" t="s">
        <v>28</v>
      </c>
      <c r="Q8" s="7" t="s">
        <v>29</v>
      </c>
      <c r="R8" s="7" t="s">
        <v>30</v>
      </c>
      <c r="S8" s="64"/>
      <c r="T8" s="64"/>
      <c r="U8" s="64"/>
      <c r="V8" s="64"/>
    </row>
    <row r="9" spans="1:22" s="9" customFormat="1" ht="61.5" customHeight="1">
      <c r="A9" s="76"/>
      <c r="B9" s="76"/>
      <c r="C9" s="64"/>
      <c r="D9" s="64"/>
      <c r="E9" s="64"/>
      <c r="F9" s="10" t="s">
        <v>31</v>
      </c>
      <c r="G9" s="10" t="s">
        <v>34</v>
      </c>
      <c r="H9" s="10" t="s">
        <v>85</v>
      </c>
      <c r="I9" s="10" t="s">
        <v>86</v>
      </c>
      <c r="J9" s="7" t="s">
        <v>87</v>
      </c>
      <c r="K9" s="8" t="s">
        <v>16</v>
      </c>
      <c r="L9" s="8" t="s">
        <v>17</v>
      </c>
      <c r="M9" s="64"/>
      <c r="N9" s="64" t="s">
        <v>22</v>
      </c>
      <c r="O9" s="64"/>
      <c r="P9" s="64"/>
      <c r="Q9" s="64"/>
      <c r="R9" s="64"/>
      <c r="S9" s="64"/>
      <c r="T9" s="64"/>
      <c r="U9" s="64"/>
      <c r="V9" s="64"/>
    </row>
    <row r="10" spans="1:22" ht="35.25" customHeight="1">
      <c r="A10" s="11" t="s">
        <v>1</v>
      </c>
      <c r="B10" s="11" t="s">
        <v>2</v>
      </c>
      <c r="C10" s="11" t="s">
        <v>3</v>
      </c>
      <c r="D10" s="11" t="s">
        <v>4</v>
      </c>
      <c r="E10" s="11" t="s">
        <v>5</v>
      </c>
      <c r="F10" s="11" t="s">
        <v>6</v>
      </c>
      <c r="G10" s="11" t="s">
        <v>21</v>
      </c>
      <c r="H10" s="11" t="s">
        <v>7</v>
      </c>
      <c r="I10" s="11" t="s">
        <v>8</v>
      </c>
      <c r="J10" s="11" t="s">
        <v>43</v>
      </c>
      <c r="K10" s="11" t="s">
        <v>42</v>
      </c>
      <c r="L10" s="11" t="s">
        <v>9</v>
      </c>
      <c r="M10" s="11" t="s">
        <v>46</v>
      </c>
      <c r="N10" s="11" t="s">
        <v>10</v>
      </c>
      <c r="O10" s="11" t="s">
        <v>11</v>
      </c>
      <c r="P10" s="11" t="s">
        <v>12</v>
      </c>
      <c r="Q10" s="11" t="s">
        <v>23</v>
      </c>
      <c r="R10" s="11" t="s">
        <v>24</v>
      </c>
      <c r="S10" s="11" t="s">
        <v>25</v>
      </c>
      <c r="T10" s="11" t="s">
        <v>26</v>
      </c>
      <c r="U10" s="11" t="s">
        <v>45</v>
      </c>
      <c r="V10" s="11" t="s">
        <v>59</v>
      </c>
    </row>
    <row r="11" spans="1:22" ht="16.5">
      <c r="A11" s="72"/>
      <c r="B11" s="72"/>
      <c r="C11" s="72"/>
      <c r="D11" s="12" t="s">
        <v>18</v>
      </c>
      <c r="E11" s="13" t="e">
        <f>E13+#REF!</f>
        <v>#REF!</v>
      </c>
      <c r="F11" s="13" t="e">
        <f>F13+#REF!</f>
        <v>#REF!</v>
      </c>
      <c r="G11" s="13" t="e">
        <f>G13+#REF!</f>
        <v>#REF!</v>
      </c>
      <c r="H11" s="13" t="e">
        <f>H13+#REF!</f>
        <v>#REF!</v>
      </c>
      <c r="I11" s="13" t="e">
        <f>I13+#REF!</f>
        <v>#REF!</v>
      </c>
      <c r="J11" s="13" t="e">
        <f>J13+#REF!</f>
        <v>#REF!</v>
      </c>
      <c r="K11" s="13" t="e">
        <f>K13+#REF!</f>
        <v>#REF!</v>
      </c>
      <c r="L11" s="13" t="e">
        <f>L13+#REF!</f>
        <v>#REF!</v>
      </c>
      <c r="M11" s="13">
        <f>M13+M69</f>
        <v>0</v>
      </c>
      <c r="N11" s="13">
        <f>N13+N65+N71</f>
        <v>3031202.8</v>
      </c>
      <c r="O11" s="13">
        <f>O13+O65+O71</f>
        <v>0</v>
      </c>
      <c r="P11" s="13">
        <f>P13+P65+P71</f>
        <v>0</v>
      </c>
      <c r="Q11" s="13">
        <f>Q13+Q65+Q71</f>
        <v>0</v>
      </c>
      <c r="R11" s="13">
        <f>R13+R65+R71</f>
        <v>0</v>
      </c>
      <c r="S11" s="13">
        <f>S13+S65+S71</f>
        <v>6450000</v>
      </c>
      <c r="T11" s="13">
        <f>T13+T65+T71</f>
        <v>6722000</v>
      </c>
      <c r="U11" s="13">
        <f>U13+U65+U71</f>
        <v>0</v>
      </c>
      <c r="V11" s="13">
        <f>V13</f>
        <v>0</v>
      </c>
    </row>
    <row r="12" spans="1:22" ht="16.5">
      <c r="A12" s="73"/>
      <c r="B12" s="73"/>
      <c r="C12" s="73"/>
      <c r="D12" s="14" t="s">
        <v>19</v>
      </c>
      <c r="E12" s="15"/>
      <c r="F12" s="15"/>
      <c r="G12" s="15"/>
      <c r="H12" s="15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s="20" customFormat="1" ht="54.75" customHeight="1">
      <c r="A13" s="46">
        <v>1120</v>
      </c>
      <c r="B13" s="16"/>
      <c r="C13" s="17" t="s">
        <v>1</v>
      </c>
      <c r="D13" s="18" t="s">
        <v>95</v>
      </c>
      <c r="E13" s="19" t="e">
        <f>E15+#REF!</f>
        <v>#REF!</v>
      </c>
      <c r="F13" s="19" t="e">
        <f>F15+#REF!</f>
        <v>#REF!</v>
      </c>
      <c r="G13" s="19" t="e">
        <f>G15+#REF!</f>
        <v>#REF!</v>
      </c>
      <c r="H13" s="19" t="e">
        <f>H15+#REF!</f>
        <v>#REF!</v>
      </c>
      <c r="I13" s="19" t="e">
        <f>I15+#REF!</f>
        <v>#REF!</v>
      </c>
      <c r="J13" s="19" t="e">
        <f>J15+#REF!</f>
        <v>#REF!</v>
      </c>
      <c r="K13" s="19" t="e">
        <f>K15+#REF!</f>
        <v>#REF!</v>
      </c>
      <c r="L13" s="19" t="e">
        <f>L15+#REF!</f>
        <v>#REF!</v>
      </c>
      <c r="M13" s="19">
        <f>M15</f>
        <v>0</v>
      </c>
      <c r="N13" s="19">
        <f>N15</f>
        <v>3031202.8</v>
      </c>
      <c r="O13" s="19">
        <f aca="true" t="shared" si="0" ref="O13:U13">O15</f>
        <v>0</v>
      </c>
      <c r="P13" s="19">
        <f t="shared" si="0"/>
        <v>0</v>
      </c>
      <c r="Q13" s="19">
        <f t="shared" si="0"/>
        <v>0</v>
      </c>
      <c r="R13" s="19">
        <f t="shared" si="0"/>
        <v>0</v>
      </c>
      <c r="S13" s="19">
        <f t="shared" si="0"/>
        <v>6450000</v>
      </c>
      <c r="T13" s="19">
        <f t="shared" si="0"/>
        <v>6722000</v>
      </c>
      <c r="U13" s="19">
        <f t="shared" si="0"/>
        <v>0</v>
      </c>
      <c r="V13" s="19"/>
    </row>
    <row r="14" spans="1:22" ht="16.5">
      <c r="A14" s="15"/>
      <c r="B14" s="15"/>
      <c r="C14" s="10"/>
      <c r="D14" s="10" t="s">
        <v>19</v>
      </c>
      <c r="E14" s="10"/>
      <c r="F14" s="15"/>
      <c r="G14" s="15"/>
      <c r="H14" s="15"/>
      <c r="I14" s="15"/>
      <c r="J14" s="10"/>
      <c r="K14" s="15"/>
      <c r="L14" s="15"/>
      <c r="M14" s="10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24" customFormat="1" ht="55.5" customHeight="1">
      <c r="A15" s="21"/>
      <c r="B15" s="19" t="s">
        <v>96</v>
      </c>
      <c r="C15" s="22" t="s">
        <v>36</v>
      </c>
      <c r="D15" s="18" t="s">
        <v>104</v>
      </c>
      <c r="E15" s="19" t="e">
        <f>E17</f>
        <v>#REF!</v>
      </c>
      <c r="F15" s="19" t="e">
        <f aca="true" t="shared" si="1" ref="F15:V15">F17</f>
        <v>#REF!</v>
      </c>
      <c r="G15" s="19" t="e">
        <f t="shared" si="1"/>
        <v>#REF!</v>
      </c>
      <c r="H15" s="19" t="e">
        <f t="shared" si="1"/>
        <v>#REF!</v>
      </c>
      <c r="I15" s="19" t="e">
        <f t="shared" si="1"/>
        <v>#REF!</v>
      </c>
      <c r="J15" s="19" t="e">
        <f t="shared" si="1"/>
        <v>#REF!</v>
      </c>
      <c r="K15" s="19" t="e">
        <f t="shared" si="1"/>
        <v>#REF!</v>
      </c>
      <c r="L15" s="19" t="e">
        <f t="shared" si="1"/>
        <v>#REF!</v>
      </c>
      <c r="M15" s="19">
        <f t="shared" si="1"/>
        <v>0</v>
      </c>
      <c r="N15" s="19">
        <f t="shared" si="1"/>
        <v>3031202.8</v>
      </c>
      <c r="O15" s="19">
        <f t="shared" si="1"/>
        <v>0</v>
      </c>
      <c r="P15" s="19">
        <f t="shared" si="1"/>
        <v>0</v>
      </c>
      <c r="Q15" s="19">
        <f t="shared" si="1"/>
        <v>0</v>
      </c>
      <c r="R15" s="19">
        <f t="shared" si="1"/>
        <v>0</v>
      </c>
      <c r="S15" s="19">
        <f t="shared" si="1"/>
        <v>6450000</v>
      </c>
      <c r="T15" s="19">
        <f t="shared" si="1"/>
        <v>6722000</v>
      </c>
      <c r="U15" s="19">
        <f t="shared" si="1"/>
        <v>0</v>
      </c>
      <c r="V15" s="19">
        <f t="shared" si="1"/>
        <v>0</v>
      </c>
    </row>
    <row r="16" spans="1:22" s="24" customFormat="1" ht="25.5" customHeight="1">
      <c r="A16" s="21"/>
      <c r="B16" s="25"/>
      <c r="C16" s="26"/>
      <c r="D16" s="10" t="s">
        <v>19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s="24" customFormat="1" ht="42" customHeight="1">
      <c r="A17" s="21"/>
      <c r="B17" s="25"/>
      <c r="C17" s="22" t="s">
        <v>38</v>
      </c>
      <c r="D17" s="27" t="s">
        <v>97</v>
      </c>
      <c r="E17" s="19" t="e">
        <f>E19+E35+E50</f>
        <v>#REF!</v>
      </c>
      <c r="F17" s="19" t="e">
        <f>F19+F35+F50</f>
        <v>#REF!</v>
      </c>
      <c r="G17" s="19" t="e">
        <f>G19+G35+G50</f>
        <v>#REF!</v>
      </c>
      <c r="H17" s="19" t="e">
        <f>H19+H35+H50</f>
        <v>#REF!</v>
      </c>
      <c r="I17" s="19" t="e">
        <f>I19+I35+I50</f>
        <v>#REF!</v>
      </c>
      <c r="J17" s="19" t="e">
        <f>J19+J35+J50</f>
        <v>#REF!</v>
      </c>
      <c r="K17" s="19" t="e">
        <f>K19+K35+K50</f>
        <v>#REF!</v>
      </c>
      <c r="L17" s="19" t="e">
        <f>L19+L35+L50</f>
        <v>#REF!</v>
      </c>
      <c r="M17" s="19">
        <f>M19+M35+M50</f>
        <v>0</v>
      </c>
      <c r="N17" s="19">
        <f>N19+N35+N50</f>
        <v>3031202.8</v>
      </c>
      <c r="O17" s="19">
        <f>O19+O35+O50</f>
        <v>0</v>
      </c>
      <c r="P17" s="19">
        <f>P19+P35+P50</f>
        <v>0</v>
      </c>
      <c r="Q17" s="19">
        <f>Q19+Q35+Q50</f>
        <v>0</v>
      </c>
      <c r="R17" s="19">
        <f>R19+R35+R50</f>
        <v>0</v>
      </c>
      <c r="S17" s="19">
        <f>S19+S35+S50</f>
        <v>6450000</v>
      </c>
      <c r="T17" s="19">
        <f>T19+T35+T50</f>
        <v>6722000</v>
      </c>
      <c r="U17" s="19">
        <f>U19+U35+U50</f>
        <v>0</v>
      </c>
      <c r="V17" s="19">
        <f>V19+V35+V50</f>
        <v>0</v>
      </c>
    </row>
    <row r="18" spans="1:22" s="24" customFormat="1" ht="37.5" customHeight="1">
      <c r="A18" s="21"/>
      <c r="B18" s="25"/>
      <c r="C18" s="26"/>
      <c r="D18" s="10" t="s">
        <v>101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30" customFormat="1" ht="60.75" customHeight="1">
      <c r="A19" s="28"/>
      <c r="B19" s="29"/>
      <c r="C19" s="44">
        <v>5134</v>
      </c>
      <c r="D19" s="27" t="s">
        <v>98</v>
      </c>
      <c r="E19" s="27">
        <f>SUM(E21:E34)</f>
        <v>0</v>
      </c>
      <c r="F19" s="27">
        <f>SUM(F21:F34)</f>
        <v>0</v>
      </c>
      <c r="G19" s="27">
        <f>SUM(G21:G34)</f>
        <v>0</v>
      </c>
      <c r="H19" s="27">
        <f>SUM(H21:H34)</f>
        <v>0</v>
      </c>
      <c r="I19" s="27">
        <f>SUM(I21:I34)</f>
        <v>0</v>
      </c>
      <c r="J19" s="27">
        <f>SUM(J21:J34)</f>
        <v>0</v>
      </c>
      <c r="K19" s="27">
        <f>SUM(K21:K34)</f>
        <v>0</v>
      </c>
      <c r="L19" s="27">
        <f>SUM(L21:L34)</f>
        <v>0</v>
      </c>
      <c r="M19" s="27">
        <f>SUM(M21:M34)</f>
        <v>0</v>
      </c>
      <c r="N19" s="27">
        <f>SUM(N21:N34)</f>
        <v>642098.6</v>
      </c>
      <c r="O19" s="27">
        <f>SUM(O21:O34)</f>
        <v>0</v>
      </c>
      <c r="P19" s="27">
        <f>SUM(P21:P34)</f>
        <v>0</v>
      </c>
      <c r="Q19" s="27">
        <f>SUM(Q21:Q34)</f>
        <v>0</v>
      </c>
      <c r="R19" s="27">
        <f>SUM(R21:R34)</f>
        <v>0</v>
      </c>
      <c r="S19" s="27">
        <f>SUM(S21:S34)</f>
        <v>0</v>
      </c>
      <c r="T19" s="27">
        <f>SUM(T21:T34)</f>
        <v>22000</v>
      </c>
      <c r="U19" s="27">
        <f>SUM(U21:U34)</f>
        <v>0</v>
      </c>
      <c r="V19" s="27">
        <f>SUM(V21:V34)</f>
        <v>0</v>
      </c>
    </row>
    <row r="20" spans="1:22" s="35" customFormat="1" ht="36" customHeight="1">
      <c r="A20" s="31"/>
      <c r="B20" s="31"/>
      <c r="C20" s="43"/>
      <c r="D20" s="32" t="s">
        <v>20</v>
      </c>
      <c r="E20" s="31"/>
      <c r="F20" s="31"/>
      <c r="G20" s="31"/>
      <c r="H20" s="31"/>
      <c r="I20" s="31"/>
      <c r="J20" s="32"/>
      <c r="K20" s="33"/>
      <c r="L20" s="33"/>
      <c r="M20" s="34"/>
      <c r="N20" s="33"/>
      <c r="O20" s="33"/>
      <c r="P20" s="33"/>
      <c r="Q20" s="33"/>
      <c r="R20" s="33"/>
      <c r="S20" s="31"/>
      <c r="T20" s="31"/>
      <c r="U20" s="31"/>
      <c r="V20" s="31"/>
    </row>
    <row r="21" spans="1:32" s="87" customFormat="1" ht="51" customHeight="1">
      <c r="A21" s="81"/>
      <c r="B21" s="81"/>
      <c r="C21" s="82"/>
      <c r="D21" s="90" t="s">
        <v>113</v>
      </c>
      <c r="E21" s="83" t="s">
        <v>113</v>
      </c>
      <c r="F21" s="81"/>
      <c r="G21" s="81"/>
      <c r="H21" s="81"/>
      <c r="I21" s="81"/>
      <c r="J21" s="84">
        <f>SUM(E21:I21)</f>
        <v>0</v>
      </c>
      <c r="K21" s="85"/>
      <c r="L21" s="85"/>
      <c r="M21" s="86"/>
      <c r="N21" s="86">
        <v>600000</v>
      </c>
      <c r="O21" s="85"/>
      <c r="P21" s="85"/>
      <c r="Q21" s="85"/>
      <c r="R21" s="85"/>
      <c r="S21" s="85"/>
      <c r="T21" s="81"/>
      <c r="U21" s="81"/>
      <c r="V21" s="81"/>
      <c r="AB21" s="87" t="e">
        <f>S21+#REF!</f>
        <v>#REF!</v>
      </c>
      <c r="AC21" s="87" t="e">
        <f>T21+#REF!</f>
        <v>#REF!</v>
      </c>
      <c r="AE21" s="87" t="e">
        <f>SUM(AB21:AD21)</f>
        <v>#REF!</v>
      </c>
      <c r="AF21" s="88" t="e">
        <f>AB21/AE21</f>
        <v>#REF!</v>
      </c>
    </row>
    <row r="22" spans="1:32" s="87" customFormat="1" ht="51" customHeight="1">
      <c r="A22" s="81"/>
      <c r="B22" s="81"/>
      <c r="C22" s="82"/>
      <c r="D22" s="90" t="s">
        <v>114</v>
      </c>
      <c r="E22" s="83"/>
      <c r="F22" s="81"/>
      <c r="G22" s="81"/>
      <c r="H22" s="81"/>
      <c r="I22" s="81"/>
      <c r="J22" s="84"/>
      <c r="K22" s="85"/>
      <c r="L22" s="85"/>
      <c r="M22" s="86"/>
      <c r="N22" s="86"/>
      <c r="O22" s="85"/>
      <c r="P22" s="85"/>
      <c r="Q22" s="85"/>
      <c r="R22" s="85"/>
      <c r="S22" s="85"/>
      <c r="T22" s="81"/>
      <c r="U22" s="81"/>
      <c r="V22" s="81"/>
      <c r="AF22" s="88"/>
    </row>
    <row r="23" spans="1:32" s="87" customFormat="1" ht="65.25" customHeight="1">
      <c r="A23" s="81"/>
      <c r="B23" s="81"/>
      <c r="C23" s="82"/>
      <c r="D23" s="91" t="s">
        <v>115</v>
      </c>
      <c r="E23" s="83"/>
      <c r="F23" s="81"/>
      <c r="G23" s="81"/>
      <c r="H23" s="81"/>
      <c r="I23" s="81"/>
      <c r="J23" s="84"/>
      <c r="K23" s="85"/>
      <c r="L23" s="85"/>
      <c r="M23" s="86"/>
      <c r="N23" s="86">
        <v>18000</v>
      </c>
      <c r="O23" s="85"/>
      <c r="P23" s="85"/>
      <c r="Q23" s="85"/>
      <c r="R23" s="85"/>
      <c r="S23" s="85"/>
      <c r="T23" s="81"/>
      <c r="U23" s="81"/>
      <c r="V23" s="81"/>
      <c r="AF23" s="88"/>
    </row>
    <row r="24" spans="1:32" s="87" customFormat="1" ht="51" customHeight="1">
      <c r="A24" s="81"/>
      <c r="B24" s="81"/>
      <c r="C24" s="82"/>
      <c r="D24" s="91" t="s">
        <v>116</v>
      </c>
      <c r="E24" s="83"/>
      <c r="F24" s="81"/>
      <c r="G24" s="81"/>
      <c r="H24" s="81"/>
      <c r="I24" s="81"/>
      <c r="J24" s="84"/>
      <c r="K24" s="85"/>
      <c r="L24" s="85"/>
      <c r="M24" s="86"/>
      <c r="N24" s="86"/>
      <c r="O24" s="85"/>
      <c r="P24" s="85"/>
      <c r="Q24" s="85"/>
      <c r="R24" s="85"/>
      <c r="S24" s="85"/>
      <c r="T24" s="81"/>
      <c r="U24" s="81"/>
      <c r="V24" s="81"/>
      <c r="AF24" s="88"/>
    </row>
    <row r="25" spans="1:32" s="87" customFormat="1" ht="51" customHeight="1">
      <c r="A25" s="81"/>
      <c r="B25" s="81"/>
      <c r="C25" s="82"/>
      <c r="D25" s="91" t="s">
        <v>117</v>
      </c>
      <c r="E25" s="83"/>
      <c r="F25" s="81"/>
      <c r="G25" s="81"/>
      <c r="H25" s="81"/>
      <c r="I25" s="81"/>
      <c r="J25" s="84"/>
      <c r="K25" s="85"/>
      <c r="L25" s="85"/>
      <c r="M25" s="86"/>
      <c r="N25" s="86"/>
      <c r="O25" s="85"/>
      <c r="P25" s="85"/>
      <c r="Q25" s="85"/>
      <c r="R25" s="85"/>
      <c r="S25" s="85"/>
      <c r="T25" s="81"/>
      <c r="U25" s="81"/>
      <c r="V25" s="81"/>
      <c r="AF25" s="88"/>
    </row>
    <row r="26" spans="1:32" s="87" customFormat="1" ht="78" customHeight="1">
      <c r="A26" s="81"/>
      <c r="B26" s="81"/>
      <c r="C26" s="82"/>
      <c r="D26" s="91" t="s">
        <v>118</v>
      </c>
      <c r="E26" s="83"/>
      <c r="F26" s="81"/>
      <c r="G26" s="81"/>
      <c r="H26" s="81"/>
      <c r="I26" s="81"/>
      <c r="J26" s="84"/>
      <c r="K26" s="85"/>
      <c r="L26" s="85"/>
      <c r="M26" s="86"/>
      <c r="N26" s="86"/>
      <c r="O26" s="85"/>
      <c r="P26" s="85"/>
      <c r="Q26" s="85"/>
      <c r="R26" s="85"/>
      <c r="S26" s="85"/>
      <c r="T26" s="81"/>
      <c r="U26" s="81"/>
      <c r="V26" s="81"/>
      <c r="AF26" s="88"/>
    </row>
    <row r="27" spans="1:32" s="87" customFormat="1" ht="70.5" customHeight="1">
      <c r="A27" s="81"/>
      <c r="B27" s="81"/>
      <c r="C27" s="82"/>
      <c r="D27" s="91" t="s">
        <v>119</v>
      </c>
      <c r="E27" s="83"/>
      <c r="F27" s="81"/>
      <c r="G27" s="81"/>
      <c r="H27" s="81"/>
      <c r="I27" s="81"/>
      <c r="J27" s="84"/>
      <c r="K27" s="85"/>
      <c r="L27" s="85"/>
      <c r="M27" s="86"/>
      <c r="N27" s="86">
        <v>5225</v>
      </c>
      <c r="O27" s="85"/>
      <c r="P27" s="85"/>
      <c r="Q27" s="85"/>
      <c r="R27" s="85"/>
      <c r="S27" s="85"/>
      <c r="T27" s="81"/>
      <c r="U27" s="81"/>
      <c r="V27" s="81"/>
      <c r="AF27" s="88"/>
    </row>
    <row r="28" spans="1:32" s="87" customFormat="1" ht="51" customHeight="1">
      <c r="A28" s="81"/>
      <c r="B28" s="81"/>
      <c r="C28" s="82"/>
      <c r="D28" s="91" t="s">
        <v>120</v>
      </c>
      <c r="E28" s="83"/>
      <c r="F28" s="81"/>
      <c r="G28" s="81"/>
      <c r="H28" s="81"/>
      <c r="I28" s="81"/>
      <c r="J28" s="84"/>
      <c r="K28" s="85"/>
      <c r="L28" s="85"/>
      <c r="M28" s="86"/>
      <c r="N28" s="86"/>
      <c r="O28" s="85"/>
      <c r="P28" s="85"/>
      <c r="Q28" s="85"/>
      <c r="R28" s="85"/>
      <c r="S28" s="85"/>
      <c r="T28" s="81"/>
      <c r="U28" s="81"/>
      <c r="V28" s="81"/>
      <c r="AF28" s="88"/>
    </row>
    <row r="29" spans="1:32" s="87" customFormat="1" ht="62.25" customHeight="1">
      <c r="A29" s="81"/>
      <c r="B29" s="81"/>
      <c r="C29" s="82"/>
      <c r="D29" s="91" t="s">
        <v>121</v>
      </c>
      <c r="E29" s="83"/>
      <c r="F29" s="81"/>
      <c r="G29" s="81"/>
      <c r="H29" s="81"/>
      <c r="I29" s="81"/>
      <c r="J29" s="84"/>
      <c r="K29" s="85"/>
      <c r="L29" s="85"/>
      <c r="M29" s="86"/>
      <c r="N29" s="86">
        <v>873.6</v>
      </c>
      <c r="O29" s="85"/>
      <c r="P29" s="85"/>
      <c r="Q29" s="85"/>
      <c r="R29" s="85"/>
      <c r="S29" s="85"/>
      <c r="T29" s="81"/>
      <c r="U29" s="81"/>
      <c r="V29" s="81"/>
      <c r="AF29" s="88"/>
    </row>
    <row r="30" spans="1:32" s="87" customFormat="1" ht="57.75" customHeight="1">
      <c r="A30" s="81"/>
      <c r="B30" s="81"/>
      <c r="C30" s="82"/>
      <c r="D30" s="91" t="s">
        <v>122</v>
      </c>
      <c r="E30" s="83"/>
      <c r="F30" s="81"/>
      <c r="G30" s="81"/>
      <c r="H30" s="81"/>
      <c r="I30" s="81"/>
      <c r="J30" s="84"/>
      <c r="K30" s="85"/>
      <c r="L30" s="85"/>
      <c r="M30" s="86"/>
      <c r="N30" s="86"/>
      <c r="O30" s="85"/>
      <c r="P30" s="85"/>
      <c r="Q30" s="85"/>
      <c r="R30" s="85"/>
      <c r="S30" s="85"/>
      <c r="T30" s="81"/>
      <c r="U30" s="81"/>
      <c r="V30" s="81"/>
      <c r="AF30" s="88"/>
    </row>
    <row r="31" spans="1:32" s="87" customFormat="1" ht="51" customHeight="1">
      <c r="A31" s="81"/>
      <c r="B31" s="81"/>
      <c r="C31" s="82"/>
      <c r="D31" s="91" t="s">
        <v>123</v>
      </c>
      <c r="E31" s="83"/>
      <c r="F31" s="81"/>
      <c r="G31" s="81"/>
      <c r="H31" s="81"/>
      <c r="I31" s="81"/>
      <c r="J31" s="84"/>
      <c r="K31" s="85"/>
      <c r="L31" s="85"/>
      <c r="M31" s="86"/>
      <c r="N31" s="86"/>
      <c r="O31" s="85"/>
      <c r="P31" s="85"/>
      <c r="Q31" s="85"/>
      <c r="R31" s="85"/>
      <c r="S31" s="85"/>
      <c r="T31" s="81">
        <v>22000</v>
      </c>
      <c r="U31" s="81"/>
      <c r="V31" s="81"/>
      <c r="AF31" s="88"/>
    </row>
    <row r="32" spans="1:32" s="87" customFormat="1" ht="51" customHeight="1">
      <c r="A32" s="81"/>
      <c r="B32" s="81"/>
      <c r="C32" s="82"/>
      <c r="D32" s="91" t="s">
        <v>124</v>
      </c>
      <c r="E32" s="83"/>
      <c r="F32" s="81"/>
      <c r="G32" s="81"/>
      <c r="H32" s="81"/>
      <c r="I32" s="81"/>
      <c r="J32" s="84"/>
      <c r="K32" s="85"/>
      <c r="L32" s="85"/>
      <c r="M32" s="86"/>
      <c r="N32" s="86"/>
      <c r="O32" s="85"/>
      <c r="P32" s="85"/>
      <c r="Q32" s="85"/>
      <c r="R32" s="85"/>
      <c r="S32" s="85"/>
      <c r="T32" s="81"/>
      <c r="U32" s="81"/>
      <c r="V32" s="81"/>
      <c r="AF32" s="88"/>
    </row>
    <row r="33" spans="1:32" s="87" customFormat="1" ht="58.5" customHeight="1">
      <c r="A33" s="81"/>
      <c r="B33" s="81"/>
      <c r="C33" s="82"/>
      <c r="D33" s="91" t="s">
        <v>125</v>
      </c>
      <c r="E33" s="83"/>
      <c r="F33" s="81"/>
      <c r="G33" s="81"/>
      <c r="H33" s="81"/>
      <c r="I33" s="81"/>
      <c r="J33" s="84"/>
      <c r="K33" s="85"/>
      <c r="L33" s="85"/>
      <c r="M33" s="86"/>
      <c r="N33" s="86">
        <v>18000</v>
      </c>
      <c r="O33" s="85"/>
      <c r="P33" s="85"/>
      <c r="Q33" s="85"/>
      <c r="R33" s="85"/>
      <c r="S33" s="85"/>
      <c r="T33" s="81"/>
      <c r="U33" s="81"/>
      <c r="V33" s="81"/>
      <c r="AF33" s="88"/>
    </row>
    <row r="34" spans="1:22" s="87" customFormat="1" ht="58.5" customHeight="1">
      <c r="A34" s="81"/>
      <c r="B34" s="81"/>
      <c r="C34" s="82"/>
      <c r="D34" s="91" t="s">
        <v>126</v>
      </c>
      <c r="E34" s="89" t="s">
        <v>115</v>
      </c>
      <c r="F34" s="81"/>
      <c r="G34" s="81"/>
      <c r="H34" s="81"/>
      <c r="I34" s="81"/>
      <c r="J34" s="84"/>
      <c r="K34" s="85"/>
      <c r="L34" s="85"/>
      <c r="M34" s="86"/>
      <c r="N34" s="86"/>
      <c r="O34" s="85"/>
      <c r="P34" s="85"/>
      <c r="Q34" s="85"/>
      <c r="R34" s="85"/>
      <c r="S34" s="85"/>
      <c r="T34" s="81"/>
      <c r="U34" s="81"/>
      <c r="V34" s="81"/>
    </row>
    <row r="35" spans="1:22" s="30" customFormat="1" ht="60.75" customHeight="1">
      <c r="A35" s="28"/>
      <c r="B35" s="29"/>
      <c r="C35" s="44">
        <v>5113</v>
      </c>
      <c r="D35" s="27" t="s">
        <v>99</v>
      </c>
      <c r="E35" s="27" t="e">
        <f>SUM(#REF!)</f>
        <v>#REF!</v>
      </c>
      <c r="F35" s="27" t="e">
        <f>SUM(#REF!)</f>
        <v>#REF!</v>
      </c>
      <c r="G35" s="27" t="e">
        <f>SUM(#REF!)</f>
        <v>#REF!</v>
      </c>
      <c r="H35" s="27" t="e">
        <f>SUM(#REF!)</f>
        <v>#REF!</v>
      </c>
      <c r="I35" s="27" t="e">
        <f>SUM(#REF!)</f>
        <v>#REF!</v>
      </c>
      <c r="J35" s="27" t="e">
        <f>SUM(#REF!)</f>
        <v>#REF!</v>
      </c>
      <c r="K35" s="27" t="e">
        <f>SUM(#REF!)</f>
        <v>#REF!</v>
      </c>
      <c r="L35" s="27" t="e">
        <f>SUM(#REF!)</f>
        <v>#REF!</v>
      </c>
      <c r="M35" s="27">
        <f>SUM(M36:M49)</f>
        <v>0</v>
      </c>
      <c r="N35" s="27">
        <f>SUM(N36:N49)</f>
        <v>52510.2</v>
      </c>
      <c r="O35" s="27">
        <f aca="true" t="shared" si="2" ref="O35:U35">SUM(O36:O49)</f>
        <v>0</v>
      </c>
      <c r="P35" s="27">
        <f t="shared" si="2"/>
        <v>0</v>
      </c>
      <c r="Q35" s="27">
        <f t="shared" si="2"/>
        <v>0</v>
      </c>
      <c r="R35" s="27">
        <f t="shared" si="2"/>
        <v>0</v>
      </c>
      <c r="S35" s="27">
        <f t="shared" si="2"/>
        <v>250000</v>
      </c>
      <c r="T35" s="27">
        <f t="shared" si="2"/>
        <v>250000</v>
      </c>
      <c r="U35" s="27">
        <f t="shared" si="2"/>
        <v>0</v>
      </c>
      <c r="V35" s="27">
        <v>0</v>
      </c>
    </row>
    <row r="36" spans="1:22" s="30" customFormat="1" ht="60.75" customHeight="1">
      <c r="A36" s="28"/>
      <c r="B36" s="29"/>
      <c r="C36" s="93"/>
      <c r="D36" s="90" t="s">
        <v>113</v>
      </c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</row>
    <row r="37" spans="1:22" s="30" customFormat="1" ht="60.75" customHeight="1">
      <c r="A37" s="28"/>
      <c r="B37" s="29"/>
      <c r="C37" s="93"/>
      <c r="D37" s="90" t="s">
        <v>114</v>
      </c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</row>
    <row r="38" spans="1:22" s="30" customFormat="1" ht="60.75" customHeight="1">
      <c r="A38" s="28"/>
      <c r="B38" s="29"/>
      <c r="C38" s="93"/>
      <c r="D38" s="91" t="s">
        <v>115</v>
      </c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</row>
    <row r="39" spans="1:22" s="30" customFormat="1" ht="60.75" customHeight="1">
      <c r="A39" s="28"/>
      <c r="B39" s="29"/>
      <c r="C39" s="93"/>
      <c r="D39" s="91" t="s">
        <v>116</v>
      </c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>
        <v>250000</v>
      </c>
      <c r="T39" s="94">
        <v>250000</v>
      </c>
      <c r="U39" s="94"/>
      <c r="V39" s="94"/>
    </row>
    <row r="40" spans="1:22" s="30" customFormat="1" ht="60.75" customHeight="1">
      <c r="A40" s="28"/>
      <c r="B40" s="29"/>
      <c r="C40" s="93"/>
      <c r="D40" s="91" t="s">
        <v>117</v>
      </c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</row>
    <row r="41" spans="1:22" s="30" customFormat="1" ht="72.75" customHeight="1">
      <c r="A41" s="28"/>
      <c r="B41" s="29"/>
      <c r="C41" s="93"/>
      <c r="D41" s="91" t="s">
        <v>118</v>
      </c>
      <c r="E41" s="94"/>
      <c r="F41" s="94"/>
      <c r="G41" s="94"/>
      <c r="H41" s="94"/>
      <c r="I41" s="94"/>
      <c r="J41" s="94"/>
      <c r="K41" s="94"/>
      <c r="L41" s="94"/>
      <c r="M41" s="94"/>
      <c r="N41" s="94">
        <v>52510.2</v>
      </c>
      <c r="O41" s="94"/>
      <c r="P41" s="94"/>
      <c r="Q41" s="94"/>
      <c r="R41" s="94"/>
      <c r="S41" s="94"/>
      <c r="T41" s="94"/>
      <c r="U41" s="94"/>
      <c r="V41" s="94"/>
    </row>
    <row r="42" spans="1:22" s="30" customFormat="1" ht="60.75" customHeight="1">
      <c r="A42" s="28"/>
      <c r="B42" s="29"/>
      <c r="C42" s="93"/>
      <c r="D42" s="91" t="s">
        <v>119</v>
      </c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</row>
    <row r="43" spans="1:22" s="30" customFormat="1" ht="60.75" customHeight="1">
      <c r="A43" s="28"/>
      <c r="B43" s="29"/>
      <c r="C43" s="93"/>
      <c r="D43" s="91" t="s">
        <v>120</v>
      </c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</row>
    <row r="44" spans="1:22" s="30" customFormat="1" ht="60.75" customHeight="1">
      <c r="A44" s="28"/>
      <c r="B44" s="29"/>
      <c r="C44" s="93"/>
      <c r="D44" s="91" t="s">
        <v>121</v>
      </c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</row>
    <row r="45" spans="1:22" s="30" customFormat="1" ht="60.75" customHeight="1">
      <c r="A45" s="28"/>
      <c r="B45" s="29"/>
      <c r="C45" s="93"/>
      <c r="D45" s="91" t="s">
        <v>122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</row>
    <row r="46" spans="1:22" s="30" customFormat="1" ht="60.75" customHeight="1">
      <c r="A46" s="28"/>
      <c r="B46" s="29"/>
      <c r="C46" s="93"/>
      <c r="D46" s="91" t="s">
        <v>123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</row>
    <row r="47" spans="1:22" s="30" customFormat="1" ht="60.75" customHeight="1">
      <c r="A47" s="28"/>
      <c r="B47" s="29"/>
      <c r="C47" s="93"/>
      <c r="D47" s="91" t="s">
        <v>124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</row>
    <row r="48" spans="1:22" s="30" customFormat="1" ht="60.75" customHeight="1">
      <c r="A48" s="28"/>
      <c r="B48" s="29"/>
      <c r="C48" s="93"/>
      <c r="D48" s="91" t="s">
        <v>125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</row>
    <row r="49" spans="1:22" s="30" customFormat="1" ht="60.75" customHeight="1">
      <c r="A49" s="28"/>
      <c r="B49" s="29"/>
      <c r="C49" s="93"/>
      <c r="D49" s="91" t="s">
        <v>126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</row>
    <row r="50" spans="1:22" s="30" customFormat="1" ht="60.75" customHeight="1">
      <c r="A50" s="28"/>
      <c r="B50" s="29"/>
      <c r="C50" s="44">
        <v>5112</v>
      </c>
      <c r="D50" s="27" t="s">
        <v>100</v>
      </c>
      <c r="E50" s="27">
        <f>SUM(E51:E64)</f>
        <v>0</v>
      </c>
      <c r="F50" s="27">
        <f>SUM(F51:F64)</f>
        <v>0</v>
      </c>
      <c r="G50" s="27">
        <f>SUM(G51:G64)</f>
        <v>0</v>
      </c>
      <c r="H50" s="27">
        <f>SUM(H51:H64)</f>
        <v>0</v>
      </c>
      <c r="I50" s="27">
        <f>SUM(I51:I64)</f>
        <v>0</v>
      </c>
      <c r="J50" s="27">
        <f>SUM(J51:J64)</f>
        <v>0</v>
      </c>
      <c r="K50" s="27">
        <f>SUM(K51:K64)</f>
        <v>0</v>
      </c>
      <c r="L50" s="27">
        <f>SUM(L51:L64)</f>
        <v>0</v>
      </c>
      <c r="M50" s="27">
        <f>SUM(M51:M64)</f>
        <v>0</v>
      </c>
      <c r="N50" s="27">
        <f>SUM(N51:N64)</f>
        <v>2336594</v>
      </c>
      <c r="O50" s="27">
        <f>SUM(O51:O64)</f>
        <v>0</v>
      </c>
      <c r="P50" s="27">
        <f>SUM(P51:P64)</f>
        <v>0</v>
      </c>
      <c r="Q50" s="27">
        <f>SUM(Q51:Q64)</f>
        <v>0</v>
      </c>
      <c r="R50" s="27">
        <f>SUM(R51:R64)</f>
        <v>0</v>
      </c>
      <c r="S50" s="27">
        <f>SUM(S51:S64)</f>
        <v>6200000</v>
      </c>
      <c r="T50" s="27">
        <f>SUM(T51:T64)</f>
        <v>6450000</v>
      </c>
      <c r="U50" s="27">
        <f>SUM(U51:U64)</f>
        <v>0</v>
      </c>
      <c r="V50" s="27">
        <f>SUM(V51:V64)</f>
        <v>0</v>
      </c>
    </row>
    <row r="51" spans="1:23" s="35" customFormat="1" ht="51.75" customHeight="1">
      <c r="A51" s="31"/>
      <c r="B51" s="31"/>
      <c r="C51" s="36"/>
      <c r="D51" s="90" t="s">
        <v>113</v>
      </c>
      <c r="E51" s="90" t="s">
        <v>114</v>
      </c>
      <c r="F51" s="31"/>
      <c r="G51" s="31"/>
      <c r="H51" s="31"/>
      <c r="I51" s="31"/>
      <c r="J51" s="32"/>
      <c r="K51" s="33"/>
      <c r="L51" s="33"/>
      <c r="M51" s="34"/>
      <c r="N51" s="33"/>
      <c r="O51" s="33"/>
      <c r="P51" s="33"/>
      <c r="Q51" s="33"/>
      <c r="R51" s="33"/>
      <c r="S51" s="31"/>
      <c r="T51" s="33"/>
      <c r="U51" s="31"/>
      <c r="V51" s="31"/>
      <c r="W51" s="92"/>
    </row>
    <row r="52" spans="1:23" s="35" customFormat="1" ht="51.75" customHeight="1">
      <c r="A52" s="31"/>
      <c r="B52" s="31"/>
      <c r="C52" s="36"/>
      <c r="D52" s="90" t="s">
        <v>114</v>
      </c>
      <c r="E52" s="90"/>
      <c r="F52" s="31"/>
      <c r="G52" s="31"/>
      <c r="H52" s="31"/>
      <c r="I52" s="31"/>
      <c r="J52" s="32"/>
      <c r="K52" s="33"/>
      <c r="L52" s="33"/>
      <c r="M52" s="34"/>
      <c r="N52" s="33">
        <v>2000000</v>
      </c>
      <c r="O52" s="33"/>
      <c r="P52" s="33"/>
      <c r="Q52" s="33"/>
      <c r="R52" s="33"/>
      <c r="S52" s="31">
        <v>6000000</v>
      </c>
      <c r="T52" s="33">
        <v>6000000</v>
      </c>
      <c r="U52" s="31"/>
      <c r="V52" s="31"/>
      <c r="W52" s="92"/>
    </row>
    <row r="53" spans="1:23" s="35" customFormat="1" ht="51.75" customHeight="1">
      <c r="A53" s="31"/>
      <c r="B53" s="31"/>
      <c r="C53" s="36"/>
      <c r="D53" s="91" t="s">
        <v>115</v>
      </c>
      <c r="E53" s="90"/>
      <c r="F53" s="31"/>
      <c r="G53" s="31"/>
      <c r="H53" s="31"/>
      <c r="I53" s="31"/>
      <c r="J53" s="32"/>
      <c r="K53" s="33"/>
      <c r="L53" s="33"/>
      <c r="M53" s="34"/>
      <c r="N53" s="33"/>
      <c r="O53" s="33"/>
      <c r="P53" s="33"/>
      <c r="Q53" s="33"/>
      <c r="R53" s="33"/>
      <c r="S53" s="31"/>
      <c r="T53" s="33"/>
      <c r="U53" s="31"/>
      <c r="V53" s="31"/>
      <c r="W53" s="92"/>
    </row>
    <row r="54" spans="1:23" s="35" customFormat="1" ht="51.75" customHeight="1">
      <c r="A54" s="31"/>
      <c r="B54" s="31"/>
      <c r="C54" s="36"/>
      <c r="D54" s="91" t="s">
        <v>116</v>
      </c>
      <c r="E54" s="90"/>
      <c r="F54" s="31"/>
      <c r="G54" s="31"/>
      <c r="H54" s="31"/>
      <c r="I54" s="31"/>
      <c r="J54" s="32"/>
      <c r="K54" s="33"/>
      <c r="L54" s="33"/>
      <c r="M54" s="34"/>
      <c r="N54" s="33"/>
      <c r="O54" s="33"/>
      <c r="P54" s="33"/>
      <c r="Q54" s="33"/>
      <c r="R54" s="33"/>
      <c r="S54" s="31"/>
      <c r="T54" s="33"/>
      <c r="U54" s="31"/>
      <c r="V54" s="31"/>
      <c r="W54" s="92"/>
    </row>
    <row r="55" spans="1:23" s="35" customFormat="1" ht="51.75" customHeight="1">
      <c r="A55" s="31"/>
      <c r="B55" s="31"/>
      <c r="C55" s="36"/>
      <c r="D55" s="91" t="s">
        <v>117</v>
      </c>
      <c r="E55" s="90"/>
      <c r="F55" s="31"/>
      <c r="G55" s="31"/>
      <c r="H55" s="31"/>
      <c r="I55" s="31"/>
      <c r="J55" s="32"/>
      <c r="K55" s="33"/>
      <c r="L55" s="33"/>
      <c r="M55" s="34"/>
      <c r="N55" s="33">
        <v>29114</v>
      </c>
      <c r="O55" s="33"/>
      <c r="P55" s="33"/>
      <c r="Q55" s="33"/>
      <c r="R55" s="33"/>
      <c r="S55" s="31"/>
      <c r="T55" s="33"/>
      <c r="U55" s="31"/>
      <c r="V55" s="31"/>
      <c r="W55" s="92"/>
    </row>
    <row r="56" spans="1:23" s="35" customFormat="1" ht="57" customHeight="1">
      <c r="A56" s="31"/>
      <c r="B56" s="31"/>
      <c r="C56" s="36"/>
      <c r="D56" s="91" t="s">
        <v>118</v>
      </c>
      <c r="E56" s="90"/>
      <c r="F56" s="31"/>
      <c r="G56" s="31"/>
      <c r="H56" s="31"/>
      <c r="I56" s="31"/>
      <c r="J56" s="32"/>
      <c r="K56" s="33"/>
      <c r="L56" s="33"/>
      <c r="M56" s="34"/>
      <c r="N56" s="33"/>
      <c r="O56" s="33"/>
      <c r="P56" s="33"/>
      <c r="Q56" s="33"/>
      <c r="R56" s="33"/>
      <c r="S56" s="31"/>
      <c r="T56" s="33"/>
      <c r="U56" s="31"/>
      <c r="V56" s="31"/>
      <c r="W56" s="92"/>
    </row>
    <row r="57" spans="1:23" s="35" customFormat="1" ht="57.75" customHeight="1">
      <c r="A57" s="31"/>
      <c r="B57" s="31"/>
      <c r="C57" s="36"/>
      <c r="D57" s="91" t="s">
        <v>119</v>
      </c>
      <c r="E57" s="90"/>
      <c r="F57" s="31"/>
      <c r="G57" s="31"/>
      <c r="H57" s="31"/>
      <c r="I57" s="31"/>
      <c r="J57" s="32"/>
      <c r="K57" s="33"/>
      <c r="L57" s="33"/>
      <c r="M57" s="34"/>
      <c r="N57" s="33"/>
      <c r="O57" s="33"/>
      <c r="P57" s="33"/>
      <c r="Q57" s="33"/>
      <c r="R57" s="33"/>
      <c r="S57" s="31"/>
      <c r="T57" s="33"/>
      <c r="U57" s="31"/>
      <c r="V57" s="31"/>
      <c r="W57" s="92"/>
    </row>
    <row r="58" spans="1:23" s="35" customFormat="1" ht="51.75" customHeight="1">
      <c r="A58" s="31"/>
      <c r="B58" s="31"/>
      <c r="C58" s="36"/>
      <c r="D58" s="91" t="s">
        <v>120</v>
      </c>
      <c r="E58" s="90"/>
      <c r="F58" s="31"/>
      <c r="G58" s="31"/>
      <c r="H58" s="31"/>
      <c r="I58" s="31"/>
      <c r="J58" s="32"/>
      <c r="K58" s="33"/>
      <c r="L58" s="33"/>
      <c r="M58" s="34"/>
      <c r="N58" s="33">
        <v>95000</v>
      </c>
      <c r="O58" s="33"/>
      <c r="P58" s="33"/>
      <c r="Q58" s="33"/>
      <c r="R58" s="33"/>
      <c r="S58" s="31"/>
      <c r="T58" s="33"/>
      <c r="U58" s="31"/>
      <c r="V58" s="31"/>
      <c r="W58" s="92"/>
    </row>
    <row r="59" spans="1:23" s="35" customFormat="1" ht="63.75" customHeight="1">
      <c r="A59" s="31"/>
      <c r="B59" s="31"/>
      <c r="C59" s="36"/>
      <c r="D59" s="91" t="s">
        <v>121</v>
      </c>
      <c r="E59" s="90"/>
      <c r="F59" s="31"/>
      <c r="G59" s="31"/>
      <c r="H59" s="31"/>
      <c r="I59" s="31"/>
      <c r="J59" s="32"/>
      <c r="K59" s="33"/>
      <c r="L59" s="33"/>
      <c r="M59" s="34"/>
      <c r="N59" s="33"/>
      <c r="O59" s="33"/>
      <c r="P59" s="33"/>
      <c r="Q59" s="33"/>
      <c r="R59" s="33"/>
      <c r="S59" s="31"/>
      <c r="T59" s="33"/>
      <c r="U59" s="31"/>
      <c r="V59" s="31"/>
      <c r="W59" s="92"/>
    </row>
    <row r="60" spans="1:23" s="35" customFormat="1" ht="57" customHeight="1">
      <c r="A60" s="31"/>
      <c r="B60" s="31"/>
      <c r="C60" s="36"/>
      <c r="D60" s="91" t="s">
        <v>122</v>
      </c>
      <c r="E60" s="90"/>
      <c r="F60" s="31"/>
      <c r="G60" s="31"/>
      <c r="H60" s="31"/>
      <c r="I60" s="31"/>
      <c r="J60" s="32"/>
      <c r="K60" s="33"/>
      <c r="L60" s="33"/>
      <c r="M60" s="34"/>
      <c r="N60" s="33">
        <v>12480</v>
      </c>
      <c r="O60" s="33"/>
      <c r="P60" s="33"/>
      <c r="Q60" s="33"/>
      <c r="R60" s="33"/>
      <c r="S60" s="31"/>
      <c r="T60" s="33"/>
      <c r="U60" s="31"/>
      <c r="V60" s="31"/>
      <c r="W60" s="92"/>
    </row>
    <row r="61" spans="1:23" s="35" customFormat="1" ht="51.75" customHeight="1">
      <c r="A61" s="31"/>
      <c r="B61" s="31"/>
      <c r="C61" s="36"/>
      <c r="D61" s="91" t="s">
        <v>123</v>
      </c>
      <c r="E61" s="90"/>
      <c r="F61" s="31"/>
      <c r="G61" s="31"/>
      <c r="H61" s="31"/>
      <c r="I61" s="31"/>
      <c r="J61" s="32"/>
      <c r="K61" s="33"/>
      <c r="L61" s="33"/>
      <c r="M61" s="34"/>
      <c r="N61" s="33"/>
      <c r="O61" s="33"/>
      <c r="P61" s="33"/>
      <c r="Q61" s="33"/>
      <c r="R61" s="33"/>
      <c r="S61" s="31"/>
      <c r="T61" s="33"/>
      <c r="U61" s="31"/>
      <c r="V61" s="31"/>
      <c r="W61" s="92"/>
    </row>
    <row r="62" spans="1:23" s="35" customFormat="1" ht="39.75" customHeight="1">
      <c r="A62" s="31"/>
      <c r="B62" s="31"/>
      <c r="C62" s="36"/>
      <c r="D62" s="91" t="s">
        <v>124</v>
      </c>
      <c r="E62" s="90"/>
      <c r="F62" s="31"/>
      <c r="G62" s="31"/>
      <c r="H62" s="31"/>
      <c r="I62" s="31"/>
      <c r="J62" s="32"/>
      <c r="K62" s="33"/>
      <c r="L62" s="33"/>
      <c r="M62" s="34"/>
      <c r="N62" s="33"/>
      <c r="O62" s="33"/>
      <c r="P62" s="33"/>
      <c r="Q62" s="33"/>
      <c r="R62" s="33"/>
      <c r="S62" s="31"/>
      <c r="T62" s="33">
        <v>250000</v>
      </c>
      <c r="U62" s="31"/>
      <c r="V62" s="31"/>
      <c r="W62" s="92"/>
    </row>
    <row r="63" spans="1:23" s="35" customFormat="1" ht="60.75" customHeight="1">
      <c r="A63" s="31"/>
      <c r="B63" s="31"/>
      <c r="C63" s="36"/>
      <c r="D63" s="91" t="s">
        <v>125</v>
      </c>
      <c r="E63" s="90"/>
      <c r="F63" s="31"/>
      <c r="G63" s="31"/>
      <c r="H63" s="31"/>
      <c r="I63" s="31"/>
      <c r="J63" s="32"/>
      <c r="K63" s="33"/>
      <c r="L63" s="33"/>
      <c r="M63" s="34"/>
      <c r="N63" s="33"/>
      <c r="O63" s="33"/>
      <c r="P63" s="33"/>
      <c r="Q63" s="33"/>
      <c r="R63" s="33"/>
      <c r="S63" s="31"/>
      <c r="T63" s="33"/>
      <c r="U63" s="31"/>
      <c r="V63" s="31"/>
      <c r="W63" s="92"/>
    </row>
    <row r="64" spans="1:23" s="35" customFormat="1" ht="51.75" customHeight="1">
      <c r="A64" s="31"/>
      <c r="B64" s="31"/>
      <c r="C64" s="36"/>
      <c r="D64" s="91" t="s">
        <v>126</v>
      </c>
      <c r="E64" s="90"/>
      <c r="F64" s="31"/>
      <c r="G64" s="31"/>
      <c r="H64" s="31"/>
      <c r="I64" s="31"/>
      <c r="J64" s="32"/>
      <c r="K64" s="33"/>
      <c r="L64" s="33"/>
      <c r="M64" s="34"/>
      <c r="N64" s="33">
        <v>200000</v>
      </c>
      <c r="O64" s="33"/>
      <c r="P64" s="33"/>
      <c r="Q64" s="33"/>
      <c r="R64" s="33"/>
      <c r="S64" s="31">
        <v>200000</v>
      </c>
      <c r="T64" s="33">
        <v>200000</v>
      </c>
      <c r="U64" s="31"/>
      <c r="V64" s="31"/>
      <c r="W64" s="92"/>
    </row>
    <row r="65" spans="1:22" s="24" customFormat="1" ht="55.5" customHeight="1">
      <c r="A65" s="21"/>
      <c r="B65" s="19"/>
      <c r="C65" s="57"/>
      <c r="D65" s="47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s="24" customFormat="1" ht="25.5" customHeight="1">
      <c r="A66" s="21"/>
      <c r="B66" s="25"/>
      <c r="C66" s="26"/>
      <c r="D66" s="10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1:22" s="24" customFormat="1" ht="42" customHeight="1">
      <c r="A67" s="21"/>
      <c r="B67" s="25"/>
      <c r="C67" s="19"/>
      <c r="D67" s="27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s="24" customFormat="1" ht="25.5" customHeight="1">
      <c r="A68" s="21"/>
      <c r="B68" s="25"/>
      <c r="C68" s="26"/>
      <c r="D68" s="10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1:22" s="30" customFormat="1" ht="60.75" customHeight="1">
      <c r="A69" s="28"/>
      <c r="B69" s="29"/>
      <c r="C69" s="44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8"/>
      <c r="O69" s="51"/>
      <c r="P69" s="51"/>
      <c r="Q69" s="51"/>
      <c r="R69" s="51"/>
      <c r="S69" s="51"/>
      <c r="T69" s="51"/>
      <c r="U69" s="51"/>
      <c r="V69" s="27"/>
    </row>
    <row r="70" spans="1:22" s="35" customFormat="1" ht="66.75" customHeight="1">
      <c r="A70" s="31"/>
      <c r="B70" s="31"/>
      <c r="C70" s="44"/>
      <c r="D70" s="55"/>
      <c r="E70" s="54"/>
      <c r="F70" s="54"/>
      <c r="G70" s="54"/>
      <c r="H70" s="54"/>
      <c r="I70" s="54"/>
      <c r="J70" s="53"/>
      <c r="K70" s="56"/>
      <c r="L70" s="56"/>
      <c r="M70" s="51"/>
      <c r="N70" s="53"/>
      <c r="O70" s="54"/>
      <c r="P70" s="54"/>
      <c r="Q70" s="54"/>
      <c r="R70" s="54"/>
      <c r="S70" s="53"/>
      <c r="T70" s="53"/>
      <c r="U70" s="54"/>
      <c r="V70" s="45"/>
    </row>
    <row r="71" spans="1:22" s="24" customFormat="1" ht="65.25" customHeight="1">
      <c r="A71" s="21"/>
      <c r="B71" s="48"/>
      <c r="C71" s="22"/>
      <c r="D71" s="52"/>
      <c r="E71" s="19"/>
      <c r="F71" s="19"/>
      <c r="G71" s="19"/>
      <c r="H71" s="19"/>
      <c r="I71" s="19"/>
      <c r="J71" s="19"/>
      <c r="K71" s="19"/>
      <c r="L71" s="19"/>
      <c r="M71" s="19"/>
      <c r="N71" s="50"/>
      <c r="O71" s="50"/>
      <c r="P71" s="50"/>
      <c r="Q71" s="50"/>
      <c r="R71" s="50"/>
      <c r="S71" s="50"/>
      <c r="T71" s="50"/>
      <c r="U71" s="50"/>
      <c r="V71" s="50"/>
    </row>
    <row r="72" spans="1:22" s="24" customFormat="1" ht="25.5" customHeight="1">
      <c r="A72" s="21"/>
      <c r="B72" s="25"/>
      <c r="C72" s="26"/>
      <c r="D72" s="10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</row>
    <row r="73" spans="1:22" s="24" customFormat="1" ht="44.25" customHeight="1">
      <c r="A73" s="21"/>
      <c r="B73" s="25"/>
      <c r="C73" s="19"/>
      <c r="D73" s="27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</row>
    <row r="74" spans="1:22" s="24" customFormat="1" ht="30.75" customHeight="1">
      <c r="A74" s="49"/>
      <c r="B74" s="50"/>
      <c r="C74" s="50"/>
      <c r="D74" s="1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25"/>
      <c r="P74" s="25"/>
      <c r="Q74" s="25"/>
      <c r="R74" s="25"/>
      <c r="S74" s="25"/>
      <c r="T74" s="25"/>
      <c r="U74" s="25"/>
      <c r="V74" s="25"/>
    </row>
    <row r="75" spans="1:22" s="24" customFormat="1" ht="42" customHeight="1">
      <c r="A75" s="21"/>
      <c r="B75" s="25"/>
      <c r="C75" s="48"/>
      <c r="D75" s="51"/>
      <c r="E75" s="50"/>
      <c r="F75" s="50"/>
      <c r="G75" s="50"/>
      <c r="H75" s="50"/>
      <c r="I75" s="50"/>
      <c r="J75" s="50"/>
      <c r="K75" s="50"/>
      <c r="L75" s="50"/>
      <c r="M75" s="50"/>
      <c r="N75" s="59"/>
      <c r="O75" s="50"/>
      <c r="P75" s="50"/>
      <c r="Q75" s="50"/>
      <c r="R75" s="50"/>
      <c r="S75" s="59"/>
      <c r="T75" s="59"/>
      <c r="U75" s="50"/>
      <c r="V75" s="50"/>
    </row>
    <row r="77" ht="16.5">
      <c r="A77" s="39"/>
    </row>
    <row r="78" spans="1:22" ht="18" customHeight="1">
      <c r="A78" s="39" t="s">
        <v>50</v>
      </c>
      <c r="B78" s="77" t="s">
        <v>55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</row>
    <row r="79" spans="1:22" ht="18" customHeight="1">
      <c r="A79" s="39" t="s">
        <v>51</v>
      </c>
      <c r="B79" s="77" t="s">
        <v>54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</row>
    <row r="80" spans="1:22" ht="18" customHeight="1">
      <c r="A80" s="39" t="s">
        <v>52</v>
      </c>
      <c r="B80" s="77" t="s">
        <v>56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</row>
    <row r="81" spans="1:22" ht="18" customHeight="1">
      <c r="A81" s="39" t="s">
        <v>53</v>
      </c>
      <c r="B81" s="77" t="s">
        <v>63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</row>
    <row r="82" spans="1:22" ht="18" customHeight="1">
      <c r="A82" s="39" t="s">
        <v>62</v>
      </c>
      <c r="B82" s="77" t="s">
        <v>57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</row>
    <row r="83" spans="1:22" ht="33.75" customHeight="1">
      <c r="A83" s="40"/>
      <c r="B83" s="77" t="s">
        <v>58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</row>
    <row r="84" spans="1:22" ht="54" customHeight="1">
      <c r="A84" s="40"/>
      <c r="B84" s="77" t="s">
        <v>61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</row>
    <row r="85" spans="1:22" ht="41.25" customHeight="1">
      <c r="A85" s="40"/>
      <c r="B85" s="77" t="s">
        <v>90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</row>
    <row r="86" spans="1:22" ht="36.75" customHeight="1">
      <c r="A86" s="40"/>
      <c r="B86" s="77" t="s">
        <v>91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</row>
  </sheetData>
  <sheetProtection insertRows="0" deleteRows="0"/>
  <mergeCells count="32">
    <mergeCell ref="N9:T9"/>
    <mergeCell ref="U7:U9"/>
    <mergeCell ref="O7:R7"/>
    <mergeCell ref="B86:V86"/>
    <mergeCell ref="B82:V82"/>
    <mergeCell ref="B81:V81"/>
    <mergeCell ref="B78:V78"/>
    <mergeCell ref="B79:V79"/>
    <mergeCell ref="B80:V80"/>
    <mergeCell ref="B84:V84"/>
    <mergeCell ref="B83:V83"/>
    <mergeCell ref="B85:V85"/>
    <mergeCell ref="A11:A12"/>
    <mergeCell ref="B11:B12"/>
    <mergeCell ref="V7:V9"/>
    <mergeCell ref="A7:A9"/>
    <mergeCell ref="B7:B9"/>
    <mergeCell ref="M7:M9"/>
    <mergeCell ref="C7:C9"/>
    <mergeCell ref="C11:C12"/>
    <mergeCell ref="N7:N8"/>
    <mergeCell ref="T7:T8"/>
    <mergeCell ref="N1:T1"/>
    <mergeCell ref="A2:T2"/>
    <mergeCell ref="A3:T3"/>
    <mergeCell ref="A4:T4"/>
    <mergeCell ref="S6:T6"/>
    <mergeCell ref="D7:D9"/>
    <mergeCell ref="E7:E9"/>
    <mergeCell ref="S7:S8"/>
    <mergeCell ref="K7:L8"/>
    <mergeCell ref="F7:J8"/>
  </mergeCells>
  <printOptions/>
  <pageMargins left="0.2" right="0.17" top="0.31496062992126" bottom="0.31" header="0.15748031496063" footer="0.17"/>
  <pageSetup horizontalDpi="600" verticalDpi="600" orientation="landscape" paperSize="9" scale="70" r:id="rId2"/>
  <headerFooter alignWithMargins="0">
    <oddFooter>&amp;L&amp;8&amp;P&amp;R&amp;8&amp;F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R42"/>
  <sheetViews>
    <sheetView zoomScale="80" zoomScaleNormal="80" zoomScaleSheetLayoutView="70" zoomScalePageLayoutView="0" workbookViewId="0" topLeftCell="A1">
      <selection activeCell="A4" sqref="A4:O4"/>
    </sheetView>
  </sheetViews>
  <sheetFormatPr defaultColWidth="8.796875" defaultRowHeight="15"/>
  <cols>
    <col min="1" max="1" width="12.796875" style="4" customWidth="1"/>
    <col min="2" max="2" width="10.3984375" style="9" customWidth="1"/>
    <col min="3" max="3" width="34.19921875" style="4" customWidth="1"/>
    <col min="4" max="4" width="18" style="4" customWidth="1"/>
    <col min="5" max="5" width="14.19921875" style="9" customWidth="1"/>
    <col min="6" max="6" width="9.796875" style="4" customWidth="1"/>
    <col min="7" max="7" width="10.09765625" style="4" customWidth="1"/>
    <col min="8" max="8" width="12.19921875" style="9" customWidth="1"/>
    <col min="9" max="13" width="10" style="4" customWidth="1"/>
    <col min="14" max="14" width="8.09765625" style="4" customWidth="1"/>
    <col min="15" max="15" width="8.19921875" style="4" customWidth="1"/>
    <col min="16" max="16" width="13.796875" style="4" customWidth="1"/>
    <col min="17" max="17" width="25.796875" style="4" customWidth="1"/>
    <col min="18" max="18" width="29.19921875" style="4" customWidth="1"/>
    <col min="19" max="16384" width="8.796875" style="4" customWidth="1"/>
  </cols>
  <sheetData>
    <row r="1" spans="2:15" s="1" customFormat="1" ht="18" customHeight="1">
      <c r="B1" s="2"/>
      <c r="E1" s="2"/>
      <c r="H1" s="2"/>
      <c r="I1" s="60" t="s">
        <v>68</v>
      </c>
      <c r="J1" s="60"/>
      <c r="K1" s="60"/>
      <c r="L1" s="60"/>
      <c r="M1" s="60"/>
      <c r="N1" s="60"/>
      <c r="O1" s="60"/>
    </row>
    <row r="2" spans="1:15" s="1" customFormat="1" ht="16.5">
      <c r="A2" s="61" t="s">
        <v>13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6.5">
      <c r="A3" s="62" t="s">
        <v>106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16.5">
      <c r="A4" s="62" t="s">
        <v>66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8" ht="16.5">
      <c r="A5" s="3" t="s">
        <v>0</v>
      </c>
      <c r="B5" s="3"/>
      <c r="C5" s="5"/>
      <c r="D5" s="5"/>
      <c r="E5" s="6"/>
      <c r="F5" s="6"/>
      <c r="G5" s="6"/>
      <c r="H5" s="6"/>
      <c r="I5" s="5"/>
      <c r="J5" s="5"/>
      <c r="K5" s="5"/>
      <c r="L5" s="5"/>
      <c r="M5" s="5"/>
      <c r="N5" s="5"/>
      <c r="O5" s="5"/>
      <c r="P5" s="6"/>
      <c r="Q5" s="6"/>
      <c r="R5" s="6"/>
    </row>
    <row r="6" spans="1:18" ht="16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3"/>
      <c r="O6" s="63"/>
      <c r="P6" s="5"/>
      <c r="Q6" s="5"/>
      <c r="R6" s="5"/>
    </row>
    <row r="7" spans="1:18" s="9" customFormat="1" ht="38.25" customHeight="1">
      <c r="A7" s="78" t="s">
        <v>77</v>
      </c>
      <c r="B7" s="64" t="s">
        <v>78</v>
      </c>
      <c r="C7" s="64" t="s">
        <v>47</v>
      </c>
      <c r="D7" s="80" t="s">
        <v>73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 t="s">
        <v>76</v>
      </c>
      <c r="R7" s="72" t="s">
        <v>80</v>
      </c>
    </row>
    <row r="8" spans="1:18" s="9" customFormat="1" ht="30.75" customHeight="1">
      <c r="A8" s="78"/>
      <c r="B8" s="64"/>
      <c r="C8" s="64"/>
      <c r="D8" s="64" t="s">
        <v>70</v>
      </c>
      <c r="E8" s="80" t="s">
        <v>108</v>
      </c>
      <c r="F8" s="65" t="s">
        <v>107</v>
      </c>
      <c r="G8" s="65"/>
      <c r="H8" s="64" t="s">
        <v>105</v>
      </c>
      <c r="I8" s="64" t="s">
        <v>102</v>
      </c>
      <c r="J8" s="64" t="s">
        <v>19</v>
      </c>
      <c r="K8" s="64"/>
      <c r="L8" s="64"/>
      <c r="M8" s="64"/>
      <c r="N8" s="64" t="s">
        <v>89</v>
      </c>
      <c r="O8" s="64" t="s">
        <v>103</v>
      </c>
      <c r="P8" s="64" t="s">
        <v>44</v>
      </c>
      <c r="Q8" s="80"/>
      <c r="R8" s="79"/>
    </row>
    <row r="9" spans="1:18" s="9" customFormat="1" ht="44.25" customHeight="1">
      <c r="A9" s="78"/>
      <c r="B9" s="64"/>
      <c r="C9" s="64"/>
      <c r="D9" s="64"/>
      <c r="E9" s="80"/>
      <c r="F9" s="65" t="s">
        <v>16</v>
      </c>
      <c r="G9" s="65" t="s">
        <v>17</v>
      </c>
      <c r="H9" s="64"/>
      <c r="I9" s="64"/>
      <c r="J9" s="7" t="s">
        <v>27</v>
      </c>
      <c r="K9" s="7" t="s">
        <v>28</v>
      </c>
      <c r="L9" s="7" t="s">
        <v>29</v>
      </c>
      <c r="M9" s="7" t="s">
        <v>30</v>
      </c>
      <c r="N9" s="64"/>
      <c r="O9" s="64"/>
      <c r="P9" s="64"/>
      <c r="Q9" s="80"/>
      <c r="R9" s="79"/>
    </row>
    <row r="10" spans="1:18" s="9" customFormat="1" ht="30" customHeight="1">
      <c r="A10" s="78"/>
      <c r="B10" s="64"/>
      <c r="C10" s="64"/>
      <c r="D10" s="64"/>
      <c r="E10" s="80"/>
      <c r="F10" s="65"/>
      <c r="G10" s="65"/>
      <c r="H10" s="64"/>
      <c r="I10" s="64" t="s">
        <v>22</v>
      </c>
      <c r="J10" s="64"/>
      <c r="K10" s="64"/>
      <c r="L10" s="64"/>
      <c r="M10" s="64"/>
      <c r="N10" s="64"/>
      <c r="O10" s="64"/>
      <c r="P10" s="64"/>
      <c r="Q10" s="80"/>
      <c r="R10" s="73"/>
    </row>
    <row r="11" spans="1:18" ht="35.25" customHeight="1">
      <c r="A11" s="11" t="s">
        <v>1</v>
      </c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1" t="s">
        <v>21</v>
      </c>
      <c r="H11" s="11" t="s">
        <v>81</v>
      </c>
      <c r="I11" s="11" t="s">
        <v>8</v>
      </c>
      <c r="J11" s="11" t="s">
        <v>71</v>
      </c>
      <c r="K11" s="11" t="s">
        <v>42</v>
      </c>
      <c r="L11" s="11" t="s">
        <v>9</v>
      </c>
      <c r="M11" s="11" t="s">
        <v>72</v>
      </c>
      <c r="N11" s="11" t="s">
        <v>10</v>
      </c>
      <c r="O11" s="11" t="s">
        <v>11</v>
      </c>
      <c r="P11" s="11" t="s">
        <v>82</v>
      </c>
      <c r="Q11" s="11" t="s">
        <v>23</v>
      </c>
      <c r="R11" s="11" t="s">
        <v>24</v>
      </c>
    </row>
    <row r="12" spans="1:18" s="20" customFormat="1" ht="54.75" customHeight="1">
      <c r="A12" s="12" t="s">
        <v>69</v>
      </c>
      <c r="B12" s="17" t="s">
        <v>1</v>
      </c>
      <c r="C12" s="18" t="s">
        <v>35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6.5">
      <c r="A13" s="15"/>
      <c r="B13" s="10"/>
      <c r="C13" s="10" t="s">
        <v>19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s="24" customFormat="1" ht="55.5" customHeight="1">
      <c r="A14" s="19" t="s">
        <v>32</v>
      </c>
      <c r="B14" s="22" t="s">
        <v>36</v>
      </c>
      <c r="C14" s="23" t="s">
        <v>33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s="24" customFormat="1" ht="25.5" customHeight="1">
      <c r="A15" s="21"/>
      <c r="B15" s="26"/>
      <c r="C15" s="10" t="s">
        <v>19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s="24" customFormat="1" ht="42" customHeight="1">
      <c r="A16" s="21"/>
      <c r="B16" s="22" t="s">
        <v>38</v>
      </c>
      <c r="C16" s="27" t="s">
        <v>37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s="24" customFormat="1" ht="42" customHeight="1">
      <c r="A17" s="21"/>
      <c r="B17" s="32"/>
      <c r="C17" s="27" t="s">
        <v>75</v>
      </c>
      <c r="D17" s="19">
        <f>D21+D24</f>
        <v>0</v>
      </c>
      <c r="E17" s="19">
        <f aca="true" t="shared" si="0" ref="E17:P18">E21+E24</f>
        <v>0</v>
      </c>
      <c r="F17" s="19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0"/>
        <v>0</v>
      </c>
      <c r="J17" s="19">
        <f t="shared" si="0"/>
        <v>0</v>
      </c>
      <c r="K17" s="19">
        <f t="shared" si="0"/>
        <v>0</v>
      </c>
      <c r="L17" s="19">
        <f t="shared" si="0"/>
        <v>0</v>
      </c>
      <c r="M17" s="19">
        <f t="shared" si="0"/>
        <v>0</v>
      </c>
      <c r="N17" s="19">
        <f t="shared" si="0"/>
        <v>0</v>
      </c>
      <c r="O17" s="19">
        <f t="shared" si="0"/>
        <v>0</v>
      </c>
      <c r="P17" s="19">
        <f t="shared" si="0"/>
        <v>0</v>
      </c>
      <c r="Q17" s="19"/>
      <c r="R17" s="19"/>
    </row>
    <row r="18" spans="1:18" s="24" customFormat="1" ht="42" customHeight="1">
      <c r="A18" s="21"/>
      <c r="B18" s="32"/>
      <c r="C18" s="27" t="s">
        <v>74</v>
      </c>
      <c r="D18" s="19">
        <f>D22+D25</f>
        <v>0</v>
      </c>
      <c r="E18" s="19">
        <f t="shared" si="0"/>
        <v>0</v>
      </c>
      <c r="F18" s="19">
        <f t="shared" si="0"/>
        <v>0</v>
      </c>
      <c r="G18" s="19">
        <f t="shared" si="0"/>
        <v>0</v>
      </c>
      <c r="H18" s="19">
        <f t="shared" si="0"/>
        <v>0</v>
      </c>
      <c r="I18" s="19">
        <f t="shared" si="0"/>
        <v>0</v>
      </c>
      <c r="J18" s="19">
        <f t="shared" si="0"/>
        <v>0</v>
      </c>
      <c r="K18" s="19">
        <f t="shared" si="0"/>
        <v>0</v>
      </c>
      <c r="L18" s="19">
        <f t="shared" si="0"/>
        <v>0</v>
      </c>
      <c r="M18" s="19">
        <f t="shared" si="0"/>
        <v>0</v>
      </c>
      <c r="N18" s="19">
        <f t="shared" si="0"/>
        <v>0</v>
      </c>
      <c r="O18" s="19">
        <f t="shared" si="0"/>
        <v>0</v>
      </c>
      <c r="P18" s="19">
        <f t="shared" si="0"/>
        <v>0</v>
      </c>
      <c r="Q18" s="19"/>
      <c r="R18" s="19"/>
    </row>
    <row r="19" spans="1:18" s="35" customFormat="1" ht="49.5" customHeight="1">
      <c r="A19" s="31"/>
      <c r="B19" s="32"/>
      <c r="C19" s="32" t="s">
        <v>20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s="35" customFormat="1" ht="27.75" customHeight="1">
      <c r="A20" s="31"/>
      <c r="B20" s="32"/>
      <c r="C20" s="41" t="s">
        <v>83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 s="35" customFormat="1" ht="45" customHeight="1">
      <c r="A21" s="31"/>
      <c r="B21" s="32"/>
      <c r="C21" s="37" t="s">
        <v>75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1:18" s="35" customFormat="1" ht="22.5" customHeight="1">
      <c r="A22" s="31"/>
      <c r="B22" s="32"/>
      <c r="C22" s="38" t="s">
        <v>74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s="35" customFormat="1" ht="37.5" customHeight="1">
      <c r="A23" s="31"/>
      <c r="B23" s="32"/>
      <c r="C23" s="41" t="s">
        <v>83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8" s="35" customFormat="1" ht="47.25" customHeight="1">
      <c r="A24" s="31"/>
      <c r="B24" s="32"/>
      <c r="C24" s="37" t="s">
        <v>75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s="35" customFormat="1" ht="25.5" customHeight="1">
      <c r="A25" s="31"/>
      <c r="B25" s="32"/>
      <c r="C25" s="38" t="s">
        <v>39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s="24" customFormat="1" ht="42" customHeight="1">
      <c r="A26" s="21"/>
      <c r="B26" s="22" t="s">
        <v>40</v>
      </c>
      <c r="C26" s="27" t="s">
        <v>37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s="24" customFormat="1" ht="42" customHeight="1">
      <c r="A27" s="21"/>
      <c r="B27" s="32"/>
      <c r="C27" s="27" t="s">
        <v>75</v>
      </c>
      <c r="D27" s="19">
        <f>D31+D34</f>
        <v>0</v>
      </c>
      <c r="E27" s="19">
        <f aca="true" t="shared" si="1" ref="E27:P27">E31+E34</f>
        <v>0</v>
      </c>
      <c r="F27" s="19">
        <f t="shared" si="1"/>
        <v>0</v>
      </c>
      <c r="G27" s="19">
        <f t="shared" si="1"/>
        <v>0</v>
      </c>
      <c r="H27" s="19">
        <f t="shared" si="1"/>
        <v>0</v>
      </c>
      <c r="I27" s="19">
        <f t="shared" si="1"/>
        <v>0</v>
      </c>
      <c r="J27" s="19">
        <f t="shared" si="1"/>
        <v>0</v>
      </c>
      <c r="K27" s="19">
        <f t="shared" si="1"/>
        <v>0</v>
      </c>
      <c r="L27" s="19">
        <f t="shared" si="1"/>
        <v>0</v>
      </c>
      <c r="M27" s="19">
        <f t="shared" si="1"/>
        <v>0</v>
      </c>
      <c r="N27" s="19">
        <f t="shared" si="1"/>
        <v>0</v>
      </c>
      <c r="O27" s="19">
        <f t="shared" si="1"/>
        <v>0</v>
      </c>
      <c r="P27" s="19">
        <f t="shared" si="1"/>
        <v>0</v>
      </c>
      <c r="Q27" s="19"/>
      <c r="R27" s="19"/>
    </row>
    <row r="28" spans="1:18" s="24" customFormat="1" ht="42" customHeight="1">
      <c r="A28" s="21"/>
      <c r="B28" s="32"/>
      <c r="C28" s="27" t="s">
        <v>74</v>
      </c>
      <c r="D28" s="19">
        <f>D32+D35</f>
        <v>0</v>
      </c>
      <c r="E28" s="19">
        <f aca="true" t="shared" si="2" ref="E28:P28">E32+E35</f>
        <v>0</v>
      </c>
      <c r="F28" s="19">
        <f t="shared" si="2"/>
        <v>0</v>
      </c>
      <c r="G28" s="19">
        <f t="shared" si="2"/>
        <v>0</v>
      </c>
      <c r="H28" s="19">
        <f t="shared" si="2"/>
        <v>0</v>
      </c>
      <c r="I28" s="19">
        <f t="shared" si="2"/>
        <v>0</v>
      </c>
      <c r="J28" s="19">
        <f t="shared" si="2"/>
        <v>0</v>
      </c>
      <c r="K28" s="19">
        <f t="shared" si="2"/>
        <v>0</v>
      </c>
      <c r="L28" s="19">
        <f t="shared" si="2"/>
        <v>0</v>
      </c>
      <c r="M28" s="19">
        <f t="shared" si="2"/>
        <v>0</v>
      </c>
      <c r="N28" s="19">
        <f t="shared" si="2"/>
        <v>0</v>
      </c>
      <c r="O28" s="19">
        <f t="shared" si="2"/>
        <v>0</v>
      </c>
      <c r="P28" s="19">
        <f t="shared" si="2"/>
        <v>0</v>
      </c>
      <c r="Q28" s="19"/>
      <c r="R28" s="19"/>
    </row>
    <row r="29" spans="1:18" s="35" customFormat="1" ht="49.5" customHeight="1">
      <c r="A29" s="31"/>
      <c r="B29" s="32"/>
      <c r="C29" s="32" t="s">
        <v>20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18" s="35" customFormat="1" ht="36.75" customHeight="1">
      <c r="A30" s="31"/>
      <c r="B30" s="32"/>
      <c r="C30" s="41" t="s">
        <v>83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8" s="35" customFormat="1" ht="45" customHeight="1">
      <c r="A31" s="31"/>
      <c r="B31" s="32"/>
      <c r="C31" s="37" t="s">
        <v>75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1:18" s="35" customFormat="1" ht="22.5" customHeight="1">
      <c r="A32" s="31"/>
      <c r="B32" s="32"/>
      <c r="C32" s="38" t="s">
        <v>74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ht="29.25" customHeight="1">
      <c r="A33" s="31"/>
      <c r="B33" s="32"/>
      <c r="C33" s="41" t="s">
        <v>83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s="35" customFormat="1" ht="47.25" customHeight="1">
      <c r="A34" s="31"/>
      <c r="B34" s="32"/>
      <c r="C34" s="37" t="s">
        <v>75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s="35" customFormat="1" ht="25.5" customHeight="1">
      <c r="A35" s="31"/>
      <c r="B35" s="32"/>
      <c r="C35" s="38" t="s">
        <v>39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7" ht="16.5">
      <c r="A37" s="39"/>
    </row>
    <row r="38" spans="1:17" ht="33.75" customHeight="1">
      <c r="A38" s="77" t="s">
        <v>79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54" customHeight="1">
      <c r="A39" s="77" t="s">
        <v>92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1:17" ht="54" customHeight="1">
      <c r="A40" s="77" t="s">
        <v>93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1:17" ht="36.75" customHeight="1">
      <c r="A41" s="77" t="s">
        <v>94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1:17" ht="57.75" customHeight="1">
      <c r="A42" s="77" t="s">
        <v>84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</row>
  </sheetData>
  <sheetProtection insertRows="0" deleteRows="0"/>
  <mergeCells count="28">
    <mergeCell ref="G9:G10"/>
    <mergeCell ref="D7:P7"/>
    <mergeCell ref="D8:D10"/>
    <mergeCell ref="A38:Q38"/>
    <mergeCell ref="J8:M8"/>
    <mergeCell ref="I8:I9"/>
    <mergeCell ref="E8:E10"/>
    <mergeCell ref="Q7:Q10"/>
    <mergeCell ref="A39:Q39"/>
    <mergeCell ref="A40:Q40"/>
    <mergeCell ref="A41:Q41"/>
    <mergeCell ref="R7:R10"/>
    <mergeCell ref="A42:Q42"/>
    <mergeCell ref="I10:O10"/>
    <mergeCell ref="N8:N9"/>
    <mergeCell ref="O8:O9"/>
    <mergeCell ref="H8:H10"/>
    <mergeCell ref="P8:P10"/>
    <mergeCell ref="I1:O1"/>
    <mergeCell ref="A2:O2"/>
    <mergeCell ref="A3:O3"/>
    <mergeCell ref="A4:O4"/>
    <mergeCell ref="N6:O6"/>
    <mergeCell ref="A7:A10"/>
    <mergeCell ref="B7:B10"/>
    <mergeCell ref="C7:C10"/>
    <mergeCell ref="F8:G8"/>
    <mergeCell ref="F9:F10"/>
  </mergeCells>
  <printOptions/>
  <pageMargins left="0.2" right="0.17" top="0.31496062992126" bottom="0.31" header="0.15748031496063" footer="0.17"/>
  <pageSetup horizontalDpi="300" verticalDpi="300" orientation="landscape" paperSize="9" scale="45" r:id="rId2"/>
  <headerFooter alignWithMargins="0">
    <oddFooter>&amp;L&amp;8&amp;P&amp;R&amp;8&amp;F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Vahagn Arshakyan</dc:creator>
  <cp:keywords/>
  <dc:description/>
  <cp:lastModifiedBy>Пользователь</cp:lastModifiedBy>
  <cp:lastPrinted>2021-09-24T09:58:28Z</cp:lastPrinted>
  <dcterms:created xsi:type="dcterms:W3CDTF">1999-06-15T07:19:13Z</dcterms:created>
  <dcterms:modified xsi:type="dcterms:W3CDTF">2022-03-15T12:23:27Z</dcterms:modified>
  <cp:category/>
  <cp:version/>
  <cp:contentType/>
  <cp:contentStatus/>
</cp:coreProperties>
</file>