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Z-Margaryan\Desktop\MJC2022-2024\Avartun\nor naxacernutyun\"/>
    </mc:Choice>
  </mc:AlternateContent>
  <bookViews>
    <workbookView xWindow="150" yWindow="570" windowWidth="20730" windowHeight="11760" activeTab="3"/>
  </bookViews>
  <sheets>
    <sheet name="Հավելված 3 Մաս 2" sheetId="1" r:id="rId1"/>
    <sheet name="Հավելված 3 Մաս 3" sheetId="2" r:id="rId2"/>
    <sheet name="Հավելված 3 Մաս4" sheetId="3" r:id="rId3"/>
    <sheet name="Աղյուսակ Ա. (կատարողի բացվածք)" sheetId="4" r:id="rId4"/>
    <sheet name="Sheet1" sheetId="5" r:id="rId5"/>
  </sheets>
  <definedNames>
    <definedName name="_ftn1" localSheetId="0">#REF!</definedName>
    <definedName name="_ftn1" localSheetId="1">#REF!</definedName>
    <definedName name="_ftn10" localSheetId="0">#REF!</definedName>
    <definedName name="_ftn10" localSheetId="1">#REF!</definedName>
    <definedName name="_ftn11" localSheetId="0">#REF!</definedName>
    <definedName name="_ftn11" localSheetId="1">#REF!</definedName>
    <definedName name="_ftn12" localSheetId="0">#REF!</definedName>
    <definedName name="_ftn12" localSheetId="1">#REF!</definedName>
    <definedName name="_ftn13" localSheetId="0">#REF!</definedName>
    <definedName name="_ftn13" localSheetId="1">#REF!</definedName>
    <definedName name="_ftn14" localSheetId="0">#REF!</definedName>
    <definedName name="_ftn14" localSheetId="1">#REF!</definedName>
    <definedName name="_ftn15" localSheetId="0">#REF!</definedName>
    <definedName name="_ftn15" localSheetId="1">#REF!</definedName>
    <definedName name="_ftn16" localSheetId="0">#REF!</definedName>
    <definedName name="_ftn16" localSheetId="1">#REF!</definedName>
    <definedName name="_ftn17" localSheetId="0">#REF!</definedName>
    <definedName name="_ftn17" localSheetId="1">#REF!</definedName>
    <definedName name="_ftn18" localSheetId="0">#REF!</definedName>
    <definedName name="_ftn18" localSheetId="1">#REF!</definedName>
    <definedName name="_ftn19" localSheetId="0">'Հավելված 3 Մաս 2'!#REF!</definedName>
    <definedName name="_ftn19" localSheetId="1">#REF!</definedName>
    <definedName name="_ftn2" localSheetId="0">#REF!</definedName>
    <definedName name="_ftn2" localSheetId="1">#REF!</definedName>
    <definedName name="_ftn20" localSheetId="0">'Հավելված 3 Մաս 2'!#REF!</definedName>
    <definedName name="_ftn20" localSheetId="1">#REF!</definedName>
    <definedName name="_ftn21" localSheetId="0">'Հավելված 3 Մաս 2'!#REF!</definedName>
    <definedName name="_ftn21" localSheetId="1">'Հավելված 3 Մաս 3'!$B$16</definedName>
    <definedName name="_ftn22" localSheetId="0">'Հավելված 3 Մաս 2'!#REF!</definedName>
    <definedName name="_ftn22" localSheetId="1">'Հավելված 3 Մաս 3'!$B$17</definedName>
    <definedName name="_ftn3" localSheetId="0">#REF!</definedName>
    <definedName name="_ftn3" localSheetId="1">#REF!</definedName>
    <definedName name="_ftn4" localSheetId="0">#REF!</definedName>
    <definedName name="_ftn4" localSheetId="1">#REF!</definedName>
    <definedName name="_ftn5" localSheetId="0">#REF!</definedName>
    <definedName name="_ftn5" localSheetId="1">#REF!</definedName>
    <definedName name="_ftn6" localSheetId="0">#REF!</definedName>
    <definedName name="_ftn6" localSheetId="1">#REF!</definedName>
    <definedName name="_ftn7" localSheetId="0">#REF!</definedName>
    <definedName name="_ftn7" localSheetId="1">#REF!</definedName>
    <definedName name="_ftn8" localSheetId="0">#REF!</definedName>
    <definedName name="_ftn8" localSheetId="1">#REF!</definedName>
    <definedName name="_ftn9" localSheetId="0">#REF!</definedName>
    <definedName name="_ftn9" localSheetId="1">#REF!</definedName>
    <definedName name="_ftnref1" localSheetId="0">'Հավելված 3 Մաս 2'!$B$2</definedName>
    <definedName name="_ftnref1" localSheetId="1">#REF!</definedName>
    <definedName name="_ftnref10" localSheetId="0">'Հավելված 3 Մաս 2'!#REF!</definedName>
    <definedName name="_ftnref10" localSheetId="1">#REF!</definedName>
    <definedName name="_ftnref11" localSheetId="0">'Հավելված 3 Մաս 2'!#REF!</definedName>
    <definedName name="_ftnref11" localSheetId="1">#REF!</definedName>
    <definedName name="_ftnref12" localSheetId="0">#REF!</definedName>
    <definedName name="_ftnref12" localSheetId="1">'Հավելված 3 Մաս 3'!$B$6</definedName>
    <definedName name="_ftnref13" localSheetId="0">#REF!</definedName>
    <definedName name="_ftnref13" localSheetId="1">#REF!</definedName>
    <definedName name="_ftnref14" localSheetId="0">#REF!</definedName>
    <definedName name="_ftnref14" localSheetId="1">#REF!</definedName>
    <definedName name="_ftnref15" localSheetId="0">#REF!</definedName>
    <definedName name="_ftnref15" localSheetId="1">#REF!</definedName>
    <definedName name="_ftnref16" localSheetId="0">#REF!</definedName>
    <definedName name="_ftnref16" localSheetId="1">#REF!</definedName>
    <definedName name="_ftnref17" localSheetId="0">#REF!</definedName>
    <definedName name="_ftnref17" localSheetId="1">#REF!</definedName>
    <definedName name="_ftnref18" localSheetId="0">#REF!</definedName>
    <definedName name="_ftnref18" localSheetId="1">#REF!</definedName>
    <definedName name="_ftnref19" localSheetId="0">#REF!</definedName>
    <definedName name="_ftnref19" localSheetId="1">#REF!</definedName>
    <definedName name="_ftnref2" localSheetId="0">#REF!</definedName>
    <definedName name="_ftnref2" localSheetId="1">#REF!</definedName>
    <definedName name="_ftnref20" localSheetId="0">#REF!</definedName>
    <definedName name="_ftnref20" localSheetId="1">#REF!</definedName>
    <definedName name="_ftnref21" localSheetId="0">#REF!</definedName>
    <definedName name="_ftnref21" localSheetId="1">#REF!</definedName>
    <definedName name="_ftnref22" localSheetId="0">#REF!</definedName>
    <definedName name="_ftnref22" localSheetId="1">#REF!</definedName>
    <definedName name="_ftnref3" localSheetId="0">#REF!</definedName>
    <definedName name="_ftnref3" localSheetId="1">#REF!</definedName>
    <definedName name="_ftnref4" localSheetId="0">'Հավելված 3 Մաս 2'!#REF!</definedName>
    <definedName name="_ftnref4" localSheetId="1">#REF!</definedName>
    <definedName name="_ftnref5" localSheetId="0">'Հավելված 3 Մաս 2'!#REF!</definedName>
    <definedName name="_ftnref5" localSheetId="1">#REF!</definedName>
    <definedName name="_ftnref6" localSheetId="0">'Հավելված 3 Մաս 2'!#REF!</definedName>
    <definedName name="_ftnref6" localSheetId="1">#REF!</definedName>
    <definedName name="_ftnref7" localSheetId="0">'Հավելված 3 Մաս 2'!#REF!</definedName>
    <definedName name="_ftnref7" localSheetId="1">#REF!</definedName>
    <definedName name="_ftnref8" localSheetId="0">'Հավելված 3 Մաս 2'!#REF!</definedName>
    <definedName name="_ftnref8" localSheetId="1">#REF!</definedName>
    <definedName name="_ftnref9" localSheetId="0">#REF!</definedName>
    <definedName name="_ftnref9" localSheetId="1">#REF!</definedName>
    <definedName name="_GoBack" localSheetId="2">#REF!</definedName>
    <definedName name="_Toc462743052" localSheetId="0">#REF!</definedName>
    <definedName name="_Toc462743052" localSheetId="1">#REF!</definedName>
    <definedName name="_Toc501014755" localSheetId="0">'Հավելված 3 Մաս 2'!$B$2</definedName>
    <definedName name="_Toc501014755" localSheetId="1">#REF!</definedName>
    <definedName name="_Toc501014756" localSheetId="0">#REF!</definedName>
    <definedName name="_Toc501014756" localSheetId="1">#REF!</definedName>
    <definedName name="_Toc501014757" localSheetId="0">#REF!</definedName>
    <definedName name="_Toc501014757" localSheetId="1">#REF!</definedName>
    <definedName name="AgencyCode" localSheetId="0">#REF!</definedName>
    <definedName name="AgencyCode" localSheetId="1">#REF!</definedName>
    <definedName name="AgencyCode">#REF!</definedName>
    <definedName name="AgencyName" localSheetId="0">#REF!</definedName>
    <definedName name="AgencyName" localSheetId="1">#REF!</definedName>
    <definedName name="AgencyName">#REF!</definedName>
    <definedName name="Functional1" localSheetId="0">#REF!</definedName>
    <definedName name="Functional1" localSheetId="1">#REF!</definedName>
    <definedName name="Functional1">#REF!</definedName>
    <definedName name="PANature" localSheetId="0">#REF!</definedName>
    <definedName name="PANature" localSheetId="1">#REF!</definedName>
    <definedName name="PANature">#REF!</definedName>
    <definedName name="PAType" localSheetId="0">#REF!</definedName>
    <definedName name="PAType" localSheetId="1">#REF!</definedName>
    <definedName name="PAType">#REF!</definedName>
    <definedName name="Performance2" localSheetId="0">#REF!</definedName>
    <definedName name="Performance2" localSheetId="1">#REF!</definedName>
    <definedName name="Performance2">#REF!</definedName>
    <definedName name="PerformanceType" localSheetId="0">#REF!</definedName>
    <definedName name="PerformanceType" localSheetId="1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F11" i="5" l="1"/>
  <c r="H12" i="5"/>
  <c r="H12" i="4" l="1"/>
  <c r="F87" i="1" l="1"/>
  <c r="F79" i="1" s="1"/>
  <c r="F72" i="1"/>
  <c r="F52" i="1" s="1"/>
  <c r="F95" i="1" s="1"/>
  <c r="F66" i="1"/>
  <c r="F60" i="1"/>
  <c r="J79" i="1"/>
  <c r="K87" i="1"/>
  <c r="K79" i="1" s="1"/>
  <c r="L87" i="1"/>
  <c r="L79" i="1" s="1"/>
  <c r="J87" i="1"/>
  <c r="K72" i="1"/>
  <c r="L72" i="1"/>
  <c r="J72" i="1"/>
  <c r="K66" i="1"/>
  <c r="L66" i="1"/>
  <c r="L52" i="1" s="1"/>
  <c r="J66" i="1"/>
  <c r="J52" i="1" s="1"/>
  <c r="K60" i="1"/>
  <c r="K52" i="1" s="1"/>
  <c r="L60" i="1"/>
  <c r="J60" i="1"/>
  <c r="I87" i="1"/>
  <c r="H87" i="1"/>
  <c r="G87" i="1"/>
  <c r="E87" i="1"/>
  <c r="I79" i="1"/>
  <c r="H79" i="1"/>
  <c r="G79" i="1"/>
  <c r="I72" i="1"/>
  <c r="H72" i="1"/>
  <c r="G72" i="1"/>
  <c r="E72" i="1"/>
  <c r="I66" i="1"/>
  <c r="H66" i="1"/>
  <c r="G66" i="1"/>
  <c r="I60" i="1"/>
  <c r="H60" i="1"/>
  <c r="G60" i="1"/>
  <c r="K26" i="1"/>
  <c r="L26" i="1"/>
  <c r="J26" i="1"/>
  <c r="K32" i="1"/>
  <c r="L32" i="1"/>
  <c r="J32" i="1"/>
  <c r="F32" i="1"/>
  <c r="E32" i="1"/>
  <c r="I32" i="1"/>
  <c r="H32" i="1"/>
  <c r="G32" i="1"/>
  <c r="G52" i="1" l="1"/>
  <c r="H52" i="1"/>
  <c r="I52" i="1"/>
  <c r="J39" i="1"/>
  <c r="Q16" i="3"/>
  <c r="L45" i="1" l="1"/>
  <c r="K45" i="1"/>
  <c r="J45" i="1"/>
  <c r="I45" i="1"/>
  <c r="H45" i="1"/>
  <c r="G45" i="1"/>
  <c r="F45" i="1"/>
  <c r="E45" i="1" l="1"/>
  <c r="L39" i="1"/>
  <c r="K39" i="1"/>
  <c r="I39" i="1"/>
  <c r="H39" i="1"/>
  <c r="G39" i="1"/>
  <c r="F39" i="1"/>
  <c r="E39" i="1"/>
  <c r="I26" i="1"/>
  <c r="H26" i="1"/>
  <c r="G26" i="1"/>
  <c r="L20" i="1"/>
  <c r="L12" i="1" s="1"/>
  <c r="L95" i="1" s="1"/>
  <c r="K20" i="1"/>
  <c r="J20" i="1"/>
  <c r="J12" i="1" s="1"/>
  <c r="J95" i="1" s="1"/>
  <c r="I20" i="1"/>
  <c r="H20" i="1"/>
  <c r="G20" i="1"/>
  <c r="F20" i="1"/>
  <c r="E20" i="1"/>
  <c r="T18" i="1"/>
  <c r="K12" i="1" l="1"/>
  <c r="K95" i="1" s="1"/>
  <c r="G12" i="1"/>
  <c r="I12" i="1"/>
  <c r="H12" i="1"/>
</calcChain>
</file>

<file path=xl/sharedStrings.xml><?xml version="1.0" encoding="utf-8"?>
<sst xmlns="http://schemas.openxmlformats.org/spreadsheetml/2006/main" count="482" uniqueCount="133">
  <si>
    <t>Ð³í»Éí³Í N 3. ´Ûáõç»ï³ÛÇÝ Íñ³·ñ»ñÇ ¨ ³ÏÝÏ³ÉíáÕ ³ñ¹ÛáõÝùÝ»ñÇ Ý»ñÏ³Û³óÙ³Ý Ó¨³ã³÷</t>
  </si>
  <si>
    <t>ä»ï³Ï³Ý Ù³ñÙÝÇ ·»ñ³ï»ëã³Ï³Ý ¹³ëÇãÁ՝</t>
  </si>
  <si>
    <t>ä»ï³Ï³Ý Ù³ñÙÝÇ ³Ýí³ÝáõÙÁ՝</t>
  </si>
  <si>
    <t>ä»ï³Ï³Ý Ù³ñÙÝÇ (´¶Î) ·»ñ³ï»ëã³Ï³Ý ¹³ëÇãÁ՝</t>
  </si>
  <si>
    <t>ÐÐ ³ñ¹³ñ³¹³ïáõÃÛ³Ý Ý³Ë³ñ³ñáõÃÛáõÝ</t>
  </si>
  <si>
    <t>ä»ï³Ï³Ý Ù³ñÙÝÇ (´¶Î) ³Ýí³ÝáõÙÁ՝</t>
  </si>
  <si>
    <t>Ø²ê 4. äºî²Î²Ü Ø²ðØÜÆ ¶Ìàì ²ð¸ÚàôÜø²ÚÆÜ (Î²î²ðàÔ²Î²Ü) òàôò²ÜÆÞÜºðÀ</t>
  </si>
  <si>
    <t>Ìñ³·ñÇ ¹³ëÇãÁ</t>
  </si>
  <si>
    <t>Ø²ê 3 äºî²Î²Ü Ø²ðØÜÆ Ìð²¶ðºðÆ ¶Ìàì ìºðæÜ²Î²Ü ²ð¸ÚàôÜøÆ òàôò²ÜÆÞÜºðÀ</t>
  </si>
  <si>
    <t>Ìñ³·ñÇ ³Ýí³ÝáõÙÁ</t>
  </si>
  <si>
    <t>¸³ëÇãÁ</t>
  </si>
  <si>
    <t>Ìñ³·ñÇ ÙÇçáó³éáõÙÝ»ñÁ</t>
  </si>
  <si>
    <t>Ìñ³·ÇñÁ</t>
  </si>
  <si>
    <t>Ø²ê 2. äºî²Î²Ü Ø²ðØÜÆ ÎàÔØÆò Æð²Î²Ü²òìàÔ ´Úàôæºî²ÚÆÜ Ìð²¶ðºðÀ ºì ØÆæàò²èàôØÜºðÀ</t>
  </si>
  <si>
    <t>²Ù÷á÷/µ³óí³Í</t>
  </si>
  <si>
    <t>Ìñ³·ñÇ í»ñçÝ³Ï³Ý ³ñ¹ÛáõÝùÝ»ñÁ</t>
  </si>
  <si>
    <t>´³óí³Í</t>
  </si>
  <si>
    <t>ä»ï³Ï³Ý Ù³ñÙÝÇ (´êÎ) ·»ñ³ï»ëã³Ï³Ý ¹³ëÇãÁ՝</t>
  </si>
  <si>
    <t>Կապը ՀՀ կառավարության ծրագրով սահմանված քաղաքականության թիրախների հետ</t>
  </si>
  <si>
    <t>ä»ï³Ï³Ý Ù³ñÙÝÇ (´êÎ) ³Ýí³ÝáõÙÁ՝</t>
  </si>
  <si>
    <t>Դասիչ</t>
  </si>
  <si>
    <t>Ìñ³·ñÇ ¹³ëÇãÁ՝</t>
  </si>
  <si>
    <t>òáõó³ÝÇßÝ»ñ</t>
  </si>
  <si>
    <t>â³÷áñáßÇãÁ</t>
  </si>
  <si>
    <t>ºÉ³Ï»ï³ÛÇÝ óáõó³ÝÇßÁ</t>
  </si>
  <si>
    <t>ºÉ³Ï»ï³ÛÇÝ Å³ÙÏ»ï</t>
  </si>
  <si>
    <t>ÂÇñ³Ë³ÛÇÝ óáõó³ÝÇßÁ</t>
  </si>
  <si>
    <t>ÂÇñ³Ë³ÛÇÝ Å³ÙÏ»ïÁ</t>
  </si>
  <si>
    <t>Ծրագիր/Միջոցառում</t>
  </si>
  <si>
    <t>ØÇçáó³éÙ³Ý ¹³ëÇãÁ՝</t>
  </si>
  <si>
    <t>1100X</t>
  </si>
  <si>
    <t>2021թ եռամսյակ</t>
  </si>
  <si>
    <t>2021թ կիսամյակ</t>
  </si>
  <si>
    <t>2021թ ինն ամիս</t>
  </si>
  <si>
    <t>2022թ տարի</t>
  </si>
  <si>
    <t>2023թ տարի</t>
  </si>
  <si>
    <t>&lt;Èñ³óÝ»É ÙÇçáó³éÙ³Ý ³í³ñïÇ ï³ñ»ÃÇíÁ&gt;</t>
  </si>
  <si>
    <t>ØÇçáó³éÙ³Ý ³Ýí³ÝáõÙÁ՝</t>
  </si>
  <si>
    <t>(հազ. դրամ)</t>
  </si>
  <si>
    <t>Ìñ³·Çñ</t>
  </si>
  <si>
    <t>ÜÏ³ñ³·ñáõÃÛáõÝÁ՝</t>
  </si>
  <si>
    <t>ØÇçáó³éÙ³Ý ï»ë³ÏÁ՝</t>
  </si>
  <si>
    <t>Ì³é³ÛáõÃÛáõÝÝ»ñÇ Ù³ïáõóáõÙ</t>
  </si>
  <si>
    <t>ØÇçáó³éáõÙÝ Çñ³Ï³Ý³óÝáÕÇ ³Ýí³ÝáõÙÁ՝</t>
  </si>
  <si>
    <t>²ñ¹ÛáõÝùÇ ã³÷áñáßÇãÝ»ñ</t>
  </si>
  <si>
    <t>ØÇçáó³éÙ³Ý íñ³ Ï³ï³ñíáÕ Í³ËëÁ (Ñ³½³ñ ¹ñ³Ù)</t>
  </si>
  <si>
    <t>ß³ñáõÝ³Ï³Ï³Ý</t>
  </si>
  <si>
    <t>Ìñ³·ñÇ ³Ýí³ÝáõÙÁ՝</t>
  </si>
  <si>
    <t>Ìñ³·ñÇ Ýå³ï³ÏÁ՝</t>
  </si>
  <si>
    <t>øñ»³Ï³ï³ñáÕ³Ï³Ý Í³é³ÛáõÃÛáõÝÝ»ñ</t>
  </si>
  <si>
    <t>ì»ñçÝ³Ï³Ý ³ñ¹ÛáõÝùÇ ÝÏ³ñ³·ñáõÃÛáõÝÁ՝</t>
  </si>
  <si>
    <t>Ìñ³·ñÇ ÙÇçáó³éáõÙÝ»ñ</t>
  </si>
  <si>
    <t>3100X</t>
  </si>
  <si>
    <t>ä»ï³Ï³Ý Ù³ñÙÇÝÝ»ñÇ ÏáÕÙÇó û·ï³·áñÍíáÕ áã ýÇÝ³Ýë³Ï³Ý ³ïÇíÝ»ñÇ Ñ»ï ·áñÍ³éÝáõÃÛáõÝÝ»ñ</t>
  </si>
  <si>
    <t>ÀÝÃ³óÇÏ ÙÇçáó³éáõÙÝ»ñ</t>
  </si>
  <si>
    <t xml:space="preserve">²ÏïÇíÝ û·ï³·áñÍáÕ Ï³½Ù³Ï»ñåáõÃÛ³Ý(Ý»ñÇ) ³Ýí³ÝáõÙ(Ý»ñ)Á </t>
  </si>
  <si>
    <t>ØÇçáó³éÙ³Ý ÝÏ³ñ³·ñáõÃÛáõÝÁ՝</t>
  </si>
  <si>
    <t>Ð³Ýñ³ÛÇÝ ë»÷³Ï³ÝáõÃÛ³Ý Ï³é³í³ñÙ³Ý ÙÇçáó³éáõÙÝ»ñ</t>
  </si>
  <si>
    <t>øñ»³Ï³ï³ñáÕ³Ï³Ý Í³é³ÛáõÃÛáõÝ</t>
  </si>
  <si>
    <t>§ºñ¨³Ý-Î»ÝïñáÝ¦ ùñ»³Ï³ï³ñáÕ³Ï³Ý ÑÇÙÝ³ñÏÇ Ýáñ Ñ³Ù³ÉÇñ ÑÇÙÝ³ñÏÇ Ï³éáõóáõÙ, ïáÏáë</t>
  </si>
  <si>
    <t>§Ðñ³½¹³Ý¦ ùñ»³Ï³ï³ñáÕ³Ï³Ý ÑÇÙÝ³ñÏÇ Ýáñ Ñ³Ù³ÉÇñ ÑÇÙÝ³ñÏÇ Ï³éáõóáõÙ §ê¨³Ý¦ ùñ»³Ï³ï³ñáÕ³Ï³Ý ÑÇÙÝ³ñÏÇ ï³ñ³ÍùáõÙ, ïáÏáë</t>
  </si>
  <si>
    <t>§¶áñÇë¦ ùñ»³Ï³ï³ñáÕ³Ï³Ý ÑÇÙÝ³ñÏÇ Ýáñ Ñ³Ù³ÉÇñÇ Ï³éáõóáõÙ, ïáÏáë</t>
  </si>
  <si>
    <t>§²ñÙ³íÇñ¦ ùñ»³Ï³ï³ñáÕ³Ï³Ý ÑÇÙÝ³ñÏÇ û¹³÷áËáõÃÛ³Ý ¨ û¹áñ³ÏÙ³Ý Ñ³Ù³Ï³ñ·»ñÇ Ý»ñ¹ÝáõÙ. ïáÏáë</t>
  </si>
  <si>
    <t>Â»ù³Ñ³ñÃ³ÏÝ»ñáí, µ³½ñÇùÝ»ñáí ¨  Ñ³Ù³å³ï³ëË³Ý ë³ÝÑ³Ý·áõÛóÝ»ñáí ³å³ÑáíáõÙ, ïáÏáë</t>
  </si>
  <si>
    <t>ê³ÛÉ³ÏÝ»ñ Ñ³ßÙ³Ý¹³ÙÝ»ñÇ Ñ³Ù³ñ,Ñ³ï</t>
  </si>
  <si>
    <t>ÈëáÕ³Ï³Ý ë³ñù»ñ, Ñ³ï</t>
  </si>
  <si>
    <t>´ñ³ÛÉÛ³Ý,Ñ³ï</t>
  </si>
  <si>
    <t>ê³ñù ³áõ¹Çá·Çñù Éë»Éáõ Ñ³Ù³ñ, Ñ³ï</t>
  </si>
  <si>
    <t>Շáõñç 1200 Éñ³Ï³½Ù áõÝ»óáÕ ùñ»³Ï³ï³ñáÕ³Ï³Ý Ýáñ ÑÇÙÝ³ñÏÇ Ï³éáõóáõÙ, ïáÏáë</t>
  </si>
  <si>
    <t>²½³ïáõÃÛáõÝÇó ½ñÏí³Í ³ÝÓ³Ýó, Ý»ñ³éÛ³É  Ñ³ßÙ³Ý¹³ÙáõÃÛáõÝ áõÝ»óáÕÝ»ñÇ å³ÑÙ³Ý ¨ µÅßÏ³Ï³Ý û·ÝáõÃÛ³Ý áõ ëå³ë³ñÏÙ³Ý å³ÛÙ³ÝÝ»ñÇ µ³ñ»É³íáõÙ, ¹³ï³å³ñïÛ³ÉÝ»ñÇ áõ åñáµ³óÇ³ÛÇ ß³Ñ³éáõÝ»ñÇ í»ñ³ëáóÇ³É³Ï³Ý³óáõÙ ¨ ùñ»³Ï³ï³ñáÕ³Ï³Ý ÑÇÙÝ³ñÏÝ»ñÇ ûåïÇÙ³É³óáõÙ áõ ³ñ¹Ç³Ï³Ý³óáõÙ</t>
  </si>
  <si>
    <t>ØÇç³½·³ÛÇÝ ã³÷³ÝÇßÝ»ñÇÝ Ñ³Ù³å³ï³ëË³Ý ùñ»³Ï³ï³ñáÕ³Ï³Ý ÑÇÙÝ³ñÏÝ»ñáõÙ Ù³ñ¹áõ Çñ³íáõÝùÝ»ñÇ »ñ³ßË³íáñáõÙ, ùñ»³Ï³Ý »ÝÃ³Ùß³ÏáõÛÃÇ Ñ³ÕÃ³Ñ³ñáõÙ, ÏáéáõåóÇ³ÛÇ Ýí³½»óáõÙ, ÏñÏÝ³Ñ³Ýó³·áñÍáõÃÛ³Ý Ýí³½»óáõÙ</t>
  </si>
  <si>
    <t>ØÇç³½·³ÛÇÝ ã³÷³ÝÇßÝ»ñÇÝ Ñ³Ù³å³ï³ëË³Ý ³½³ïáõÃÛáõÝÇó ½ñÏí³Í ³ÝÓ³Ýó Ñ³Ù³ñ å³ïß³× å³ÛÙ³ÝÝ»ñÇ ³å³ÑáíÙ³Ý Ýå³ï³Ïáí12 ùñ»³Ï³ï³ñáÕ³Ï³Ý ÑÇÙÝ³ñÏÝ»ñÇ ûåïÇÙ³É³óáõÙª Ý»ñ³éÛ³É áñáß ÑÇÙÝ³ñÏÝ»ñÇ ÷³ÏÙ³Ý ÙÇçáóáí</t>
  </si>
  <si>
    <t xml:space="preserve">øñ»³Ï³ï³ñáÕ³Ï³Ý ÑÇÙÝ³ñÏÝ»ñáõÙ ³½³ïáõÃÛáõÝÇó ½ñÏí³Í Ñ³ßÙ³Ý¹³ÙáõÃÛáõÝ áõÝ»óáÕ ³ÝÓ³Ýó  å³ÑÙ³Ý  Ù³ïã»ÉÇ å³ÛÙ³ÝÝ»ñÇ ³å³ÑáíáõÙ </t>
  </si>
  <si>
    <t>øñ»³Ï³ï³ñáÕ³Ï³Ý ÑÇÙÝ³ñÏÝ»ñáõÙ å³ÑíáÕ Ñ³ßÙ³Ý¹³ÙáõÃÛáõÝ áõÝ»óáÕ ³ÝÓ³Ýó Ñ³Ù³ñ Ù³ïã»ÉÇ å³ÛÙ³ÝÝ»ñÇ ¨ Ñ³Ù³å³ï³ëË³Ý Ñ³ñÙ³ñ³ÝùÝ»ñÇ ³å³ÑáíáõÙ, Ñ³ßÙ³Ý¹³ÙáõÃÛáõÝ áõÝ»óáÕ ³ÝÓ³Ýó Ñ³Ù³ñ ï»Õ»Ï³ïíáõÃÛ³Ý ëï³óÙ³Ý ¨ Ñ³Õáñ¹Ù³Ý ÑÝ³ñ³íáñáõÃÛáõÝÝ ³å³ÑáíáÕ ï»ËÝÇÏ³Ï³Ý ¨ ³ßË³ï³Ï³ñ·³ÛÇÝ ÉáõÍáõÙÝ»ñÇ ³å³ÑáíáõÙ</t>
  </si>
  <si>
    <t>§²ç³ÏóáõÃÛáõÝ ¹³ï³å³ñïÛ³ÉÝ»ñÇÝ¦  ÑÇÙÝ³¹ñ³ÙÇ ·áñÍáõÝ»áõÃÛ³Ý ³å³ÑáíáõÙ</t>
  </si>
  <si>
    <t>§²ç³ÏóáõÃÛáõÝ ¹³ï³å³ñïÛ³ÉÝ»ñÇÝ¦ ÑÇÙÝ³¹ñ³ÙÇ ·áñÍáõÝ»áõÃÛ³Ý ³å³ÑáíáõÙ</t>
  </si>
  <si>
    <t>§²ç³ÏóáõÃÛáõÝ ¹³ï³å³ñïÛ³ÉÝ»ñÇÝ¦ ÑÇÙÝ³¹ñ³Ù</t>
  </si>
  <si>
    <t>äñáµ³óÇ³ÛÇ Í³é³ÛáÕÝ»ñÇÝ ÷áËÑ³ïáõóÙ³Ý ïñ³Ù³¹ñáõÙ</t>
  </si>
  <si>
    <t>1200X</t>
  </si>
  <si>
    <t>äñáµ³óÇ³ÛÇ Í³é³ÛáÕÝ»ñÇÝ å³ïÇÅÁ Ïñ»Éáõó å³ÛÙ³Ý³Ï³Ý í³Õ³Å³ÙÏ»ï ³½³ïÙ³Ý í»ñ³µ»ñÛ³É ½»ÏáõÛóÝ»ñÇ Ï³½ÙÙ³Ý Ñ³Ù³ñ (åñáµ³óÇ³ÛÇ ß³Ñ³éáõÝ»ñÇ µÝ³ÏáõÃÛ³Ý í³Ûñ ³Ûó»ÉáõÃÛáõÝ, ïáõÅáÕÇ Ñ»ï Ñ³Ý¹ÇåáõÙ, ³ÛÉ Ñ³ëï³ïáõÃÛáõÝÝ»ñ ³Ûó»ÉáõÃÛáõÝÝ»ñ ¨ ³ÛÉÝ) ÷áËÑ³ïáõóáõÙ</t>
  </si>
  <si>
    <t>îñ³Ýëý»ñïÝ»ñÇ ïñ³Ù³¹ñáõÙ</t>
  </si>
  <si>
    <t>äñáµ³óÇ³ÛÇ Í³é³ÛáÕÝ»ñ, ù³Ý³Ï, Ù³ñ¹</t>
  </si>
  <si>
    <t>§²µáíÛ³Ý¦ øÎÐ-áõÙ ³Ýã³÷³Ñ³ë ¹³ï³å³ñïÛ³ÉÝ»ñÇ Ï³ñÇùÝ»ñÇÝ  Ñ³Ù³å³ï³ëË³Ý»óí³Í áã §µ³Ýï³ÝÙ³Ý¦ ÙÇç³í³Ûñ ëï»ÕÍ»Éáõ Ýå³ï³Ïáí  ³Ýã³÷³Ñ³ëÝ»ñÇ Ù³ëÝ³ß»ÝùÇ í»ñ³Ýáñá·áõÙ, ïáÏáë</t>
  </si>
  <si>
    <t>Աղյուսակ Ա.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</si>
  <si>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</si>
  <si>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Ìñ³·ñ³ÛÇÝ ¹³ëÇãÁ</t>
  </si>
  <si>
    <t>Ìñ³·ñÇ/ ØÇçáó³éÙ³Ý/ Ï³ï³ñáÕ Ñ³Ý¹Çë³óáÕ å»ï³Ï³Ý Ù³ñÙÝÇ ³Ýí³ÝáõÙÁ</t>
  </si>
  <si>
    <t>¶áõÙ³ñÁ (Ñ³½³ñ ¹ñ³Ù)</t>
  </si>
  <si>
    <t>ØÇçáó³éáõÙ</t>
  </si>
  <si>
    <t>ÀÜ¸²ØºÜÀ</t>
  </si>
  <si>
    <t>äñáµ³óÇ³ÛÇ Í³é³ÛáõÃÛáõÝ</t>
  </si>
  <si>
    <t>2020թ. Փաստացի</t>
  </si>
  <si>
    <t>2021 սպասվող</t>
  </si>
  <si>
    <t>2024թ տարի</t>
  </si>
  <si>
    <t>1200x</t>
  </si>
  <si>
    <t>äñáµ³óÇ³ÛÇ Í³é³ÛááõÃÛ³ÝÁ ¿É»ÏïñáÝ³ÛÇÝ ÑëÏáÕáõÃÛ³Ý  ÙÇçáóÝ»ñÇ ïñ³Ù³¹ñáõÙ</t>
  </si>
  <si>
    <t xml:space="preserve"> ²½³ï³½ñÏÙ³Ý ³ÛÉÁÝïñ³Ýù Ñ³Ý¹Çë³óáÕ å³ïÇÅÝ»ñÇ ¨ Ï³É³Ý³íáñÙ³ÝÝ ³ÛÉÁÝïñ³Ýù Ñ³Ý¹Çë³óáÕ Ë³÷³ÝÙ³Ý ÙÇçáóÝ»ñÇ ÏÇñ³éÙ³Ý Ñ³Ù³ñ ³ÝÑñ³Å»ßï ¿É»ÏïñáÝ³ÛÇÝ ÑëÏáÕáõÃÛ³Ý ÙÇçáóÝ»ñáí ³å³ÑáíáõÙ, áñ ³ÝÓÁ Ï³ñáÕ ¿ Ïñ»É Ï³Ù Ó»éùÇÝ, Ï³Ù áïùÇÝ ¨ áñÇ û·ÝáõÃÛ³Ùµ ÑÝ³ñ³íáñ ¿ ÑëÏ»É ³ÝÓÇ ï»Õ³ß³ñÅÁ ¨ Ë³ËïÙ³Ý ¹»åùáõÙ ³ÝÙÇç³å»ë ³ñÓ³Ý³·ñ»É</t>
  </si>
  <si>
    <t>øñ»³Ï³ï³ñáÕ³Ï³Ý ÑÇÙÝ³ñÏÝ»ñÇ ûåïÇÙ³É³óáõÙ, ß»Ýù³ÛÇÝ å³ÛÙ³ÝÝ»ñÇ µ³í³ñ³ñáõÙ</t>
  </si>
  <si>
    <t>2020թ. փաստացի</t>
  </si>
  <si>
    <t>2021թ սպասվող</t>
  </si>
  <si>
    <t>´³ñ»É³íí³Í å³ÛÙ³ÝÝ»ñÇ ß³Ñ³éáõÝ»ñ,  ïáÏáë</t>
  </si>
  <si>
    <t>²Ï³Ýç³Ï³ÉÝ»ñ, Ñ³ï</t>
  </si>
  <si>
    <t>§²ñÙ³íÇñ¦ ùñ»³Ï³ï³ñáÕ³Ï³Ý ÑÇÙÝ³ñÏáõÙ ëï³óÇáÝ³ñ ÑÇí³Ý¹³ÝáóÇ Ï³ñáÕáõÃÛáõÝÝ»ñÇ ½³ñ·³óáõÙ,  í»ñ³Ï³éáõóáõÙ, ïáÏáë</t>
  </si>
  <si>
    <t>§²ñÙ³íÇñ¦ ùñ»³Ï³ï³ñáÕ³Ï³Ý ÑÇÙÝ³ñÏáõÙ ³ñ¹Ç ÇÝÅ»Ý»ñ³ï»ËÝÇÏ³Ï³Ý ¨ ³Ýíï³Ý·áõÃÛ³Ý Ñ³Ù³Ï³ñ·Ç Ý»ñ¹ñÙ³Ý ³ßË³ï³ÝùÝ»ñ, ïáÏáë</t>
  </si>
  <si>
    <t>¾É»ÏïñáÝ³ÛÇÝ ÑëÏáÕáõÃÛ³Ý ÙÇçáóÝ»ñ, ù³Ý³Ï, Ñ³ï</t>
  </si>
  <si>
    <t xml:space="preserve">Ø³ëÝ³·Çï³óí³Í Ï³½Ù³Ï»ñåáõÃÛ³Ý </t>
  </si>
  <si>
    <t>3100x</t>
  </si>
  <si>
    <t>Քրեակատարողական հիմնարկներում ազատությունից զրկված հաշմանդամություն ունեցող անձանց  պահման  մատչելի պայմանների ապահովմանն ուղղված միջացառումների իրականացում</t>
  </si>
  <si>
    <t>Դատական իշխանության գործունեության ապահովում և իրականացում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</si>
  <si>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</si>
  <si>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>Հակակոռուպցիոն դատարանի բնականոն գործունեության և Հակակոռուպցիոն դատարանի կողմից դատական պաշտպանության իրավունքի ապահովում</t>
  </si>
  <si>
    <t>Վերաքննիչ հակակոռուպցիոն դատարանի բնականոն գործունեության և Վերաքննիչ հակակոռուպցիոն դատարանի կողմից դատական պաշտպանության իրավունքի ապահովում</t>
  </si>
  <si>
    <t>Հակակոռուպցիոն գործերի քննության ապահովում</t>
  </si>
  <si>
    <t>Կոռուպցիոն գործերի քննության արդյունավետության բարձրացում /Հակակոռուպցիոն կոմիտե/</t>
  </si>
  <si>
    <t xml:space="preserve">Դատական իշխանության գործունեության ապահովում և իրականացում
 </t>
  </si>
  <si>
    <t>Դատական գործերի բաշխման համակարգի արդիականացում, դատարանների բնականոն գործունեության համար նյութատեխնիկական պայմաններով ապահովում, Դատական դեպարտամենտին որակյալ կադրերով ապահովում, ճշգրիտ դատական վիճակագրության վարում և այլն</t>
  </si>
  <si>
    <t>Դատական իշխանության անկախության երաշխավորում, բնականոն գործունեության և դատական պաշտպանության իրավունքի ապահովում</t>
  </si>
  <si>
    <t xml:space="preserve"> Դատական իշխանության գուծունեության և դատական պաշտպանության իրավունքի ապահովման արդյունավետության բարձրացում</t>
  </si>
  <si>
    <t xml:space="preserve"> 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</si>
  <si>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>Հակակոռուպցիոն դատարանի բնականոն գործունեության և ՀՀ Հակակոռուպցիոն  դատարանի կողմից դատական պաշտպանության իրավունքի ապահովում</t>
  </si>
  <si>
    <t>Դատավարական գործունեության իրականացում, դատական ակտերի կազմում և հրապարակում, արխիվային փաստաթղթերի տրամադրում,  դատական ծառայության իրականացում</t>
  </si>
  <si>
    <t>Վերաքննիչ հակակոռուպցիոն դատարանի բնականոն գործունեության և վերաքննիչ հակակոռուպցիոն  դատարանի կողմից դատական պաշտպանության իրավունքի ապահովում</t>
  </si>
  <si>
    <t>Կոռուպցիոն հանցագործությունների օբյեկտիվ և արդյունավետ նախաքննության իրականացման ապահովոււմ</t>
  </si>
  <si>
    <t>Կոռուպցիոն հանցագործությունների արդյունավետ նախաքննություն, նախաքննության ժամկետների կրճատում</t>
  </si>
  <si>
    <t>Հակակոռուպցիոն կոմիտեի իրավասությանը վերապահված` ենթադրյալ հանցագործությունների կապակցությամբ նախաքննություն</t>
  </si>
  <si>
    <t>Վերաքննիչ հակակոռուպցիոն դատարան</t>
  </si>
  <si>
    <t>Հակակոռուպցիոն դատարան</t>
  </si>
  <si>
    <t xml:space="preserve"> ՀՀ դատական դեպարտամենտ</t>
  </si>
  <si>
    <t>ՀՀ արդարադատության նախարարություն</t>
  </si>
  <si>
    <t>Ð³Ï³ÏáéáõåóÇáÝ ¹³ï³ñ³ÝÇ µÝ³Ï³ÝáÝ ·áñÍáõÝ»áõÃÛ³Ý ¨ Ð³Ï³ÏáéáõåóÇáÝ ¹³ï³ñ³ÝÇ ÏáÕÙÇó ¹³ï³Ï³Ý å³ßïå³ÝáõÃÛ³Ý Çñ³íáõÝùÇ ³å³ÑáíáõÙ</t>
  </si>
  <si>
    <t>ì»ñ³ùÝÝÇã Ñ³Ï³ÏáéáõåóÇáÝ ¹³ï³ñ³ÝÇ µÝ³Ï³ÝáÝ ·áñÍáõÝ»áõÃÛ³Ý ¨ ì»ñ³ùÝÝÇã Ñ³Ï³ÏáéáõåóÇáÝ ¹³ï³ñ³ÝÇ ÏáÕÙÇó ¹³ï³Ï³Ý å³ßïå³ÝáõÃÛ³Ý Çñ³íáõÝùÇ ³å³ÑáíáõÙ</t>
  </si>
  <si>
    <t>Ð³Ï³ÏáéáõåóÇáÝ ·áñÍ»ñÇ ùÝÝáõÃÛ³Ý ³å³ÑáíáõÙ</t>
  </si>
  <si>
    <t>¸³ï³Ï³Ý ÇßË³ÝáõÃÛ³Ý ·áñÍáõÝ»áõÃÛ³Ý ³å³ÑáíáõÙ ¨ Çñ³Ï³Ý³óáõÙ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</si>
</sst>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#,##0.0;\(##,##0.0\);\-"/>
    <numFmt numFmtId="166" formatCode="_(* #,##0.0_);_(* \(#,##0.0\);_(* &quot;-&quot;??_);_(@_)"/>
  </numFmts>
  <fonts count="28" x14ac:knownFonts="1">
    <font>
      <sz val="11"/>
      <color theme="1"/>
      <name val="Arial"/>
    </font>
    <font>
      <sz val="11"/>
      <color theme="1"/>
      <name val="Arial Armenian"/>
      <family val="2"/>
    </font>
    <font>
      <b/>
      <sz val="10"/>
      <color rgb="FFC00000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b/>
      <i/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sz val="9"/>
      <color theme="1"/>
      <name val="Arial Armenian"/>
      <family val="2"/>
    </font>
    <font>
      <sz val="11"/>
      <name val="Arial"/>
      <family val="2"/>
      <charset val="204"/>
    </font>
    <font>
      <i/>
      <sz val="10"/>
      <color rgb="FF000000"/>
      <name val="Arial Armenian"/>
      <family val="2"/>
    </font>
    <font>
      <sz val="11"/>
      <color theme="1"/>
      <name val="Calibri"/>
      <family val="2"/>
      <charset val="204"/>
    </font>
    <font>
      <sz val="9"/>
      <color rgb="FF000000"/>
      <name val="Arial Armenian"/>
      <family val="2"/>
    </font>
    <font>
      <i/>
      <sz val="10"/>
      <color theme="1"/>
      <name val="Arial LatArm"/>
      <family val="2"/>
    </font>
    <font>
      <b/>
      <i/>
      <sz val="10"/>
      <color theme="1"/>
      <name val="Arial LatArm"/>
      <family val="2"/>
    </font>
    <font>
      <sz val="10"/>
      <color theme="1"/>
      <name val="GHEA Grapalat"/>
      <family val="3"/>
    </font>
    <font>
      <i/>
      <sz val="10"/>
      <name val="Arial Armenian"/>
      <family val="2"/>
    </font>
    <font>
      <sz val="8"/>
      <name val="GHEA Grapalat"/>
      <family val="2"/>
    </font>
    <font>
      <i/>
      <sz val="9"/>
      <name val="GHEA Grapalat"/>
      <family val="3"/>
    </font>
    <font>
      <i/>
      <sz val="11"/>
      <name val="Arial"/>
      <family val="2"/>
      <charset val="204"/>
    </font>
    <font>
      <i/>
      <sz val="10"/>
      <color rgb="FF000000"/>
      <name val="Arial LatArm"/>
      <family val="2"/>
    </font>
    <font>
      <i/>
      <sz val="11"/>
      <color theme="1"/>
      <name val="Arial LatArm"/>
      <family val="2"/>
    </font>
    <font>
      <i/>
      <sz val="11"/>
      <color theme="1"/>
      <name val="Arial Armenian"/>
      <family val="2"/>
    </font>
    <font>
      <i/>
      <sz val="10"/>
      <color theme="1"/>
      <name val="Arial"/>
      <family val="2"/>
    </font>
    <font>
      <b/>
      <i/>
      <sz val="9"/>
      <color theme="1"/>
      <name val="Arial Armenian"/>
      <family val="2"/>
    </font>
    <font>
      <i/>
      <sz val="10"/>
      <name val="GHEA Grapalat"/>
      <family val="3"/>
    </font>
    <font>
      <sz val="11"/>
      <color theme="1"/>
      <name val="Arial"/>
    </font>
    <font>
      <i/>
      <sz val="10"/>
      <color theme="1"/>
      <name val="GHEA Grapalat"/>
      <family val="3"/>
    </font>
    <font>
      <sz val="11"/>
      <color theme="1"/>
      <name val="GHEA Grapalat"/>
      <family val="3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165" fontId="16" fillId="0" borderId="11" applyFill="0" applyBorder="0" applyProtection="0">
      <alignment horizontal="right" vertical="top"/>
    </xf>
    <xf numFmtId="43" fontId="25" fillId="0" borderId="0" applyFont="0" applyFill="0" applyBorder="0" applyAlignment="0" applyProtection="0"/>
  </cellStyleXfs>
  <cellXfs count="23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12" xfId="0" applyFont="1" applyBorder="1" applyAlignment="1">
      <alignment vertical="center"/>
    </xf>
    <xf numFmtId="0" fontId="6" fillId="0" borderId="0" xfId="0" applyFont="1"/>
    <xf numFmtId="0" fontId="6" fillId="0" borderId="13" xfId="0" applyFont="1" applyBorder="1"/>
    <xf numFmtId="0" fontId="3" fillId="2" borderId="14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3" borderId="1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 wrapText="1"/>
    </xf>
    <xf numFmtId="0" fontId="3" fillId="2" borderId="9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3" fillId="2" borderId="1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164" fontId="4" fillId="4" borderId="9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left" vertical="top"/>
    </xf>
    <xf numFmtId="164" fontId="4" fillId="4" borderId="14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vertical="center" wrapText="1"/>
    </xf>
    <xf numFmtId="0" fontId="12" fillId="0" borderId="17" xfId="0" applyFont="1" applyBorder="1" applyAlignment="1">
      <alignment vertical="top" wrapText="1"/>
    </xf>
    <xf numFmtId="0" fontId="3" fillId="7" borderId="8" xfId="0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0" fillId="0" borderId="11" xfId="0" applyBorder="1"/>
    <xf numFmtId="0" fontId="14" fillId="0" borderId="11" xfId="0" applyFont="1" applyBorder="1"/>
    <xf numFmtId="0" fontId="1" fillId="0" borderId="11" xfId="0" applyFont="1" applyBorder="1" applyAlignment="1"/>
    <xf numFmtId="0" fontId="3" fillId="0" borderId="11" xfId="0" applyFont="1" applyBorder="1" applyAlignment="1"/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23" xfId="0" applyFont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3" fillId="11" borderId="23" xfId="0" applyFont="1" applyFill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wrapText="1"/>
    </xf>
    <xf numFmtId="0" fontId="3" fillId="4" borderId="8" xfId="0" applyFont="1" applyFill="1" applyBorder="1" applyAlignment="1">
      <alignment horizontal="center" vertical="top" wrapText="1"/>
    </xf>
    <xf numFmtId="0" fontId="8" fillId="0" borderId="19" xfId="0" applyFont="1" applyBorder="1"/>
    <xf numFmtId="0" fontId="3" fillId="10" borderId="30" xfId="0" applyFont="1" applyFill="1" applyBorder="1" applyAlignment="1">
      <alignment horizontal="center" vertical="top" wrapText="1"/>
    </xf>
    <xf numFmtId="0" fontId="3" fillId="10" borderId="35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3" borderId="24" xfId="0" applyFont="1" applyFill="1" applyBorder="1" applyAlignment="1">
      <alignment horizontal="center" vertical="top" wrapText="1"/>
    </xf>
    <xf numFmtId="0" fontId="3" fillId="10" borderId="32" xfId="0" applyFont="1" applyFill="1" applyBorder="1" applyAlignment="1">
      <alignment horizontal="center" vertical="top" wrapText="1"/>
    </xf>
    <xf numFmtId="0" fontId="3" fillId="10" borderId="36" xfId="0" applyFont="1" applyFill="1" applyBorder="1" applyAlignment="1">
      <alignment horizontal="center" vertical="top" wrapText="1"/>
    </xf>
    <xf numFmtId="0" fontId="3" fillId="10" borderId="25" xfId="0" applyFont="1" applyFill="1" applyBorder="1" applyAlignment="1">
      <alignment horizontal="center" vertical="top" wrapText="1"/>
    </xf>
    <xf numFmtId="0" fontId="3" fillId="13" borderId="2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64" fontId="4" fillId="0" borderId="9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8" fillId="0" borderId="19" xfId="0" applyFont="1" applyFill="1" applyBorder="1" applyAlignment="1"/>
    <xf numFmtId="0" fontId="12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/>
    <xf numFmtId="0" fontId="4" fillId="0" borderId="20" xfId="0" applyFont="1" applyBorder="1" applyAlignment="1">
      <alignment vertical="center" wrapText="1"/>
    </xf>
    <xf numFmtId="0" fontId="4" fillId="4" borderId="23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165" fontId="17" fillId="0" borderId="23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center" wrapText="1"/>
    </xf>
    <xf numFmtId="0" fontId="15" fillId="0" borderId="25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8" xfId="0" applyFont="1" applyBorder="1"/>
    <xf numFmtId="0" fontId="19" fillId="0" borderId="0" xfId="0" applyFont="1" applyFill="1" applyAlignment="1">
      <alignment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9" fillId="0" borderId="23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vertical="top" wrapText="1"/>
    </xf>
    <xf numFmtId="0" fontId="1" fillId="0" borderId="23" xfId="0" applyFont="1" applyBorder="1"/>
    <xf numFmtId="0" fontId="9" fillId="0" borderId="27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left" vertical="top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0" fillId="0" borderId="28" xfId="0" applyFont="1" applyFill="1" applyBorder="1" applyAlignment="1">
      <alignment vertical="top" wrapText="1"/>
    </xf>
    <xf numFmtId="164" fontId="0" fillId="0" borderId="11" xfId="0" applyNumberFormat="1" applyBorder="1"/>
    <xf numFmtId="164" fontId="1" fillId="0" borderId="0" xfId="0" applyNumberFormat="1" applyFont="1"/>
    <xf numFmtId="0" fontId="13" fillId="0" borderId="17" xfId="0" applyFont="1" applyBorder="1" applyAlignment="1">
      <alignment vertical="top" wrapText="1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24" fillId="9" borderId="23" xfId="0" applyFont="1" applyFill="1" applyBorder="1" applyAlignment="1">
      <alignment vertical="center"/>
    </xf>
    <xf numFmtId="0" fontId="24" fillId="9" borderId="29" xfId="0" applyFont="1" applyFill="1" applyBorder="1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8" fillId="0" borderId="15" xfId="0" applyFont="1" applyBorder="1"/>
    <xf numFmtId="0" fontId="3" fillId="2" borderId="16" xfId="0" applyFont="1" applyFill="1" applyBorder="1" applyAlignment="1">
      <alignment vertical="top" wrapText="1"/>
    </xf>
    <xf numFmtId="0" fontId="8" fillId="0" borderId="6" xfId="0" applyFont="1" applyBorder="1"/>
    <xf numFmtId="0" fontId="4" fillId="0" borderId="9" xfId="0" applyFont="1" applyBorder="1" applyAlignment="1">
      <alignment vertical="top" wrapText="1"/>
    </xf>
    <xf numFmtId="0" fontId="8" fillId="0" borderId="19" xfId="0" applyFont="1" applyBorder="1"/>
    <xf numFmtId="0" fontId="8" fillId="0" borderId="37" xfId="0" applyFont="1" applyBorder="1"/>
    <xf numFmtId="0" fontId="4" fillId="0" borderId="5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8" xfId="0" applyFont="1" applyBorder="1"/>
    <xf numFmtId="0" fontId="3" fillId="3" borderId="16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8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3" fillId="3" borderId="2" xfId="0" applyFont="1" applyFill="1" applyBorder="1" applyAlignment="1">
      <alignment wrapText="1"/>
    </xf>
    <xf numFmtId="0" fontId="8" fillId="0" borderId="22" xfId="0" applyFont="1" applyBorder="1"/>
    <xf numFmtId="0" fontId="3" fillId="2" borderId="2" xfId="0" applyFont="1" applyFill="1" applyBorder="1" applyAlignment="1">
      <alignment horizontal="center" vertical="top" wrapText="1"/>
    </xf>
    <xf numFmtId="0" fontId="8" fillId="0" borderId="4" xfId="0" applyFont="1" applyBorder="1"/>
    <xf numFmtId="0" fontId="4" fillId="0" borderId="23" xfId="0" applyFont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8" fillId="0" borderId="21" xfId="0" applyFont="1" applyBorder="1"/>
    <xf numFmtId="0" fontId="4" fillId="4" borderId="2" xfId="0" applyFont="1" applyFill="1" applyBorder="1" applyAlignment="1">
      <alignment horizontal="left" vertical="top" wrapText="1"/>
    </xf>
    <xf numFmtId="0" fontId="18" fillId="0" borderId="4" xfId="0" applyFont="1" applyBorder="1"/>
    <xf numFmtId="0" fontId="3" fillId="2" borderId="17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18" fillId="9" borderId="4" xfId="0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wrapText="1"/>
    </xf>
    <xf numFmtId="0" fontId="3" fillId="11" borderId="2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10" borderId="23" xfId="0" applyFont="1" applyFill="1" applyBorder="1" applyAlignment="1">
      <alignment horizontal="left" vertical="top" wrapText="1"/>
    </xf>
    <xf numFmtId="0" fontId="3" fillId="11" borderId="28" xfId="0" applyFont="1" applyFill="1" applyBorder="1" applyAlignment="1">
      <alignment horizontal="center" wrapText="1"/>
    </xf>
    <xf numFmtId="0" fontId="3" fillId="11" borderId="29" xfId="0" applyFont="1" applyFill="1" applyBorder="1" applyAlignment="1">
      <alignment horizont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wrapText="1"/>
    </xf>
    <xf numFmtId="0" fontId="26" fillId="12" borderId="24" xfId="0" applyFont="1" applyFill="1" applyBorder="1" applyAlignment="1">
      <alignment horizontal="center" vertical="center" wrapText="1"/>
    </xf>
    <xf numFmtId="0" fontId="26" fillId="12" borderId="26" xfId="0" applyFont="1" applyFill="1" applyBorder="1" applyAlignment="1">
      <alignment horizontal="center" vertical="center" wrapText="1"/>
    </xf>
    <xf numFmtId="0" fontId="26" fillId="12" borderId="25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164" fontId="26" fillId="0" borderId="2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166" fontId="26" fillId="0" borderId="23" xfId="2" applyNumberFormat="1" applyFont="1" applyBorder="1" applyAlignment="1">
      <alignment horizontal="center" wrapText="1"/>
    </xf>
    <xf numFmtId="166" fontId="26" fillId="0" borderId="23" xfId="2" applyNumberFormat="1" applyFont="1" applyBorder="1" applyAlignment="1">
      <alignment horizontal="center"/>
    </xf>
    <xf numFmtId="43" fontId="4" fillId="0" borderId="26" xfId="2" applyFont="1" applyBorder="1" applyAlignment="1">
      <alignment horizontal="center" wrapText="1"/>
    </xf>
    <xf numFmtId="43" fontId="4" fillId="0" borderId="24" xfId="2" applyFont="1" applyBorder="1" applyAlignment="1">
      <alignment horizontal="center" wrapText="1"/>
    </xf>
    <xf numFmtId="43" fontId="4" fillId="0" borderId="25" xfId="2" applyFont="1" applyBorder="1" applyAlignment="1">
      <alignment horizontal="center" wrapText="1"/>
    </xf>
    <xf numFmtId="43" fontId="22" fillId="0" borderId="24" xfId="2" applyFont="1" applyBorder="1" applyAlignment="1">
      <alignment horizontal="center"/>
    </xf>
    <xf numFmtId="43" fontId="0" fillId="0" borderId="25" xfId="2" applyFont="1" applyBorder="1" applyAlignment="1"/>
  </cellXfs>
  <cellStyles count="3">
    <cellStyle name="Comma" xfId="2" builtinId="3"/>
    <cellStyle name="Normal" xfId="0" builtinId="0"/>
    <cellStyle name="SN_24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1"/>
  <sheetViews>
    <sheetView topLeftCell="A64" workbookViewId="0">
      <selection activeCell="J72" sqref="J72:L75"/>
    </sheetView>
  </sheetViews>
  <sheetFormatPr defaultColWidth="12.625" defaultRowHeight="15" customHeight="1" x14ac:dyDescent="0.2"/>
  <cols>
    <col min="1" max="1" width="5.125" customWidth="1"/>
    <col min="2" max="2" width="12.25" customWidth="1"/>
    <col min="3" max="3" width="13.875" customWidth="1"/>
    <col min="4" max="4" width="44.375" customWidth="1"/>
    <col min="5" max="5" width="15.875" customWidth="1"/>
    <col min="6" max="6" width="15.75" customWidth="1"/>
    <col min="7" max="7" width="15.25" hidden="1" customWidth="1"/>
    <col min="8" max="8" width="15.625" hidden="1" customWidth="1"/>
    <col min="9" max="9" width="15.375" hidden="1" customWidth="1"/>
    <col min="10" max="12" width="15" customWidth="1"/>
    <col min="13" max="13" width="10.25" customWidth="1"/>
    <col min="14" max="14" width="11.125" customWidth="1"/>
    <col min="15" max="15" width="11.375" customWidth="1"/>
    <col min="16" max="26" width="8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62" t="s">
        <v>2</v>
      </c>
      <c r="C4" s="163"/>
      <c r="D4" s="7" t="s">
        <v>4</v>
      </c>
      <c r="E4" s="1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2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84" t="s">
        <v>20</v>
      </c>
      <c r="C8" s="85"/>
      <c r="D8" s="86" t="s">
        <v>28</v>
      </c>
      <c r="E8" s="86" t="s">
        <v>91</v>
      </c>
      <c r="F8" s="86" t="s">
        <v>92</v>
      </c>
      <c r="G8" s="87" t="s">
        <v>31</v>
      </c>
      <c r="H8" s="87" t="s">
        <v>32</v>
      </c>
      <c r="I8" s="87" t="s">
        <v>33</v>
      </c>
      <c r="J8" s="86" t="s">
        <v>34</v>
      </c>
      <c r="K8" s="86" t="s">
        <v>35</v>
      </c>
      <c r="L8" s="86" t="s">
        <v>93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88"/>
      <c r="C9" s="89"/>
      <c r="D9" s="90"/>
      <c r="E9" s="90" t="s">
        <v>38</v>
      </c>
      <c r="F9" s="90" t="s">
        <v>38</v>
      </c>
      <c r="G9" s="91" t="s">
        <v>38</v>
      </c>
      <c r="H9" s="91" t="s">
        <v>38</v>
      </c>
      <c r="I9" s="91" t="s">
        <v>38</v>
      </c>
      <c r="J9" s="90" t="s">
        <v>38</v>
      </c>
      <c r="K9" s="90" t="s">
        <v>38</v>
      </c>
      <c r="L9" s="90" t="s">
        <v>38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20" t="s">
        <v>4</v>
      </c>
      <c r="C10" s="21"/>
      <c r="D10" s="22"/>
      <c r="E10" s="14"/>
      <c r="F10" s="14"/>
      <c r="G10" s="14"/>
      <c r="H10" s="14"/>
      <c r="I10" s="14"/>
      <c r="J10" s="14"/>
      <c r="K10" s="14"/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60" t="s">
        <v>39</v>
      </c>
      <c r="C11" s="141"/>
      <c r="D11" s="150"/>
      <c r="E11" s="143"/>
      <c r="F11" s="143"/>
      <c r="G11" s="143"/>
      <c r="H11" s="143"/>
      <c r="I11" s="143"/>
      <c r="J11" s="141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51">
        <v>1120</v>
      </c>
      <c r="C12" s="154"/>
      <c r="D12" s="92" t="s">
        <v>47</v>
      </c>
      <c r="E12" s="155">
        <v>0</v>
      </c>
      <c r="F12" s="155">
        <v>0</v>
      </c>
      <c r="G12" s="155" t="e">
        <f>#REF!+G20+G26+G39+G45</f>
        <v>#REF!</v>
      </c>
      <c r="H12" s="155" t="e">
        <f>#REF!+H20+H26+H39+H45</f>
        <v>#REF!</v>
      </c>
      <c r="I12" s="155" t="e">
        <f>#REF!+I20+I26+I39+I45</f>
        <v>#REF!</v>
      </c>
      <c r="J12" s="93">
        <f>J20+J26+J32+J39+J45</f>
        <v>1943597.9</v>
      </c>
      <c r="K12" s="93">
        <f t="shared" ref="K12:L12" si="0">K20+K26+K32+K39+K45</f>
        <v>10189657.699999999</v>
      </c>
      <c r="L12" s="93">
        <f t="shared" si="0"/>
        <v>21175797.5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52"/>
      <c r="C13" s="152"/>
      <c r="D13" s="94" t="s">
        <v>49</v>
      </c>
      <c r="E13" s="152"/>
      <c r="F13" s="152"/>
      <c r="G13" s="152"/>
      <c r="H13" s="152"/>
      <c r="I13" s="152"/>
      <c r="J13" s="95"/>
      <c r="K13" s="95"/>
      <c r="L13" s="9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52"/>
      <c r="C14" s="152"/>
      <c r="D14" s="92" t="s">
        <v>48</v>
      </c>
      <c r="E14" s="152"/>
      <c r="F14" s="152"/>
      <c r="G14" s="152"/>
      <c r="H14" s="152"/>
      <c r="I14" s="152"/>
      <c r="J14" s="95"/>
      <c r="K14" s="95"/>
      <c r="L14" s="9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6.5" x14ac:dyDescent="0.2">
      <c r="A15" s="1"/>
      <c r="B15" s="152"/>
      <c r="C15" s="152"/>
      <c r="D15" s="96" t="s">
        <v>69</v>
      </c>
      <c r="E15" s="152"/>
      <c r="F15" s="152"/>
      <c r="G15" s="152"/>
      <c r="H15" s="152"/>
      <c r="I15" s="152"/>
      <c r="J15" s="95"/>
      <c r="K15" s="95"/>
      <c r="L15" s="9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52"/>
      <c r="C16" s="152"/>
      <c r="D16" s="92" t="s">
        <v>50</v>
      </c>
      <c r="E16" s="152"/>
      <c r="F16" s="152"/>
      <c r="G16" s="152"/>
      <c r="H16" s="152"/>
      <c r="I16" s="152"/>
      <c r="J16" s="95"/>
      <c r="K16" s="95"/>
      <c r="L16" s="9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3.75" x14ac:dyDescent="0.2">
      <c r="A17" s="1"/>
      <c r="B17" s="153"/>
      <c r="C17" s="153"/>
      <c r="D17" s="96" t="s">
        <v>70</v>
      </c>
      <c r="E17" s="153"/>
      <c r="F17" s="153"/>
      <c r="G17" s="153"/>
      <c r="H17" s="153"/>
      <c r="I17" s="153"/>
      <c r="J17" s="97"/>
      <c r="K17" s="97"/>
      <c r="L17" s="9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40" t="s">
        <v>51</v>
      </c>
      <c r="C18" s="141"/>
      <c r="D18" s="142"/>
      <c r="E18" s="143"/>
      <c r="F18" s="143"/>
      <c r="G18" s="143"/>
      <c r="H18" s="143"/>
      <c r="I18" s="143"/>
      <c r="J18" s="141"/>
      <c r="K18" s="36"/>
      <c r="L18" s="36"/>
      <c r="M18" s="1"/>
      <c r="N18" s="1"/>
      <c r="O18" s="1"/>
      <c r="P18" s="1"/>
      <c r="Q18" s="1"/>
      <c r="R18" s="1"/>
      <c r="S18" s="1"/>
      <c r="T18" s="1">
        <f>5000*12</f>
        <v>60000</v>
      </c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40"/>
      <c r="C19" s="141"/>
      <c r="D19" s="142" t="s">
        <v>54</v>
      </c>
      <c r="E19" s="143"/>
      <c r="F19" s="143"/>
      <c r="G19" s="143"/>
      <c r="H19" s="143"/>
      <c r="I19" s="143"/>
      <c r="J19" s="141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59"/>
      <c r="C20" s="147" t="s">
        <v>30</v>
      </c>
      <c r="D20" s="32" t="s">
        <v>37</v>
      </c>
      <c r="E20" s="42">
        <f>'Հավելված 3 Մաս4'!D24</f>
        <v>0</v>
      </c>
      <c r="F20" s="42">
        <f>'Հավելված 3 Մաս4'!E24</f>
        <v>0</v>
      </c>
      <c r="G20" s="42">
        <f>'Հավելված 3 Մաս4'!F24</f>
        <v>0</v>
      </c>
      <c r="H20" s="42">
        <f>'Հավելված 3 Մաս4'!G24</f>
        <v>0</v>
      </c>
      <c r="I20" s="42">
        <f>'Հավելված 3 Մաս4'!H24</f>
        <v>0</v>
      </c>
      <c r="J20" s="42">
        <f>'Հավելված 3 Մաս4'!I24</f>
        <v>43965</v>
      </c>
      <c r="K20" s="42">
        <f>'Հավելված 3 Մաս4'!J24</f>
        <v>43965</v>
      </c>
      <c r="L20" s="42">
        <f>'Հավելված 3 Մաս4'!K24</f>
        <v>43965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2.25" customHeight="1" x14ac:dyDescent="0.2">
      <c r="A21" s="1"/>
      <c r="B21" s="148"/>
      <c r="C21" s="148"/>
      <c r="D21" s="123" t="s">
        <v>75</v>
      </c>
      <c r="E21" s="44"/>
      <c r="F21" s="44"/>
      <c r="G21" s="58"/>
      <c r="H21" s="58"/>
      <c r="I21" s="58"/>
      <c r="J21" s="44"/>
      <c r="K21" s="44"/>
      <c r="L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48"/>
      <c r="C22" s="148"/>
      <c r="D22" s="32" t="s">
        <v>56</v>
      </c>
      <c r="E22" s="44"/>
      <c r="F22" s="44"/>
      <c r="G22" s="58"/>
      <c r="H22" s="58"/>
      <c r="I22" s="58"/>
      <c r="J22" s="44"/>
      <c r="K22" s="44"/>
      <c r="L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"/>
      <c r="B23" s="148"/>
      <c r="C23" s="148"/>
      <c r="D23" s="63" t="s">
        <v>75</v>
      </c>
      <c r="E23" s="44"/>
      <c r="F23" s="44"/>
      <c r="G23" s="58"/>
      <c r="H23" s="58"/>
      <c r="I23" s="58"/>
      <c r="J23" s="44"/>
      <c r="K23" s="44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48"/>
      <c r="C24" s="148"/>
      <c r="D24" s="32" t="s">
        <v>41</v>
      </c>
      <c r="E24" s="44"/>
      <c r="F24" s="44"/>
      <c r="G24" s="58"/>
      <c r="H24" s="58"/>
      <c r="I24" s="58"/>
      <c r="J24" s="44"/>
      <c r="K24" s="44"/>
      <c r="L24" s="4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x14ac:dyDescent="0.2">
      <c r="A25" s="1"/>
      <c r="B25" s="148"/>
      <c r="C25" s="149"/>
      <c r="D25" s="25" t="s">
        <v>42</v>
      </c>
      <c r="E25" s="46"/>
      <c r="F25" s="46"/>
      <c r="G25" s="59"/>
      <c r="H25" s="59"/>
      <c r="I25" s="59"/>
      <c r="J25" s="46"/>
      <c r="K25" s="46"/>
      <c r="L25" s="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59"/>
      <c r="C26" s="147" t="s">
        <v>94</v>
      </c>
      <c r="D26" s="32" t="s">
        <v>37</v>
      </c>
      <c r="E26" s="42"/>
      <c r="F26" s="42"/>
      <c r="G26" s="42" t="e">
        <f>'Հավելված 3 Մաս4'!#REF!</f>
        <v>#REF!</v>
      </c>
      <c r="H26" s="42" t="e">
        <f>'Հավելված 3 Մաս4'!#REF!</f>
        <v>#REF!</v>
      </c>
      <c r="I26" s="42" t="e">
        <f>'Հավելված 3 Մաս4'!#REF!</f>
        <v>#REF!</v>
      </c>
      <c r="J26" s="42">
        <f>'Հավելված 3 Մաս4'!I38</f>
        <v>23652</v>
      </c>
      <c r="K26" s="42">
        <f>'Հավելված 3 Մաս4'!J38</f>
        <v>25272</v>
      </c>
      <c r="L26" s="42">
        <f>'Հավելված 3 Մաս4'!K38</f>
        <v>26892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2">
      <c r="A27" s="1"/>
      <c r="B27" s="148"/>
      <c r="C27" s="148"/>
      <c r="D27" s="123" t="s">
        <v>77</v>
      </c>
      <c r="E27" s="44"/>
      <c r="F27" s="44"/>
      <c r="G27" s="58"/>
      <c r="H27" s="58"/>
      <c r="I27" s="58"/>
      <c r="J27" s="44"/>
      <c r="K27" s="44"/>
      <c r="L27" s="4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48"/>
      <c r="C28" s="148"/>
      <c r="D28" s="32" t="s">
        <v>56</v>
      </c>
      <c r="E28" s="44"/>
      <c r="F28" s="44"/>
      <c r="G28" s="58"/>
      <c r="H28" s="58"/>
      <c r="I28" s="58"/>
      <c r="J28" s="44"/>
      <c r="K28" s="44"/>
      <c r="L28" s="4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84" customHeight="1" x14ac:dyDescent="0.2">
      <c r="A29" s="1"/>
      <c r="B29" s="148"/>
      <c r="C29" s="148"/>
      <c r="D29" s="5" t="s">
        <v>79</v>
      </c>
      <c r="E29" s="44"/>
      <c r="F29" s="44"/>
      <c r="G29" s="58"/>
      <c r="H29" s="58"/>
      <c r="I29" s="58"/>
      <c r="J29" s="44"/>
      <c r="K29" s="44"/>
      <c r="L29" s="4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48"/>
      <c r="C30" s="148"/>
      <c r="D30" s="32" t="s">
        <v>41</v>
      </c>
      <c r="E30" s="44"/>
      <c r="F30" s="44"/>
      <c r="G30" s="58"/>
      <c r="H30" s="58"/>
      <c r="I30" s="58"/>
      <c r="J30" s="44"/>
      <c r="K30" s="44"/>
      <c r="L30" s="4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x14ac:dyDescent="0.2">
      <c r="A31" s="1"/>
      <c r="B31" s="148"/>
      <c r="C31" s="149"/>
      <c r="D31" s="25" t="s">
        <v>80</v>
      </c>
      <c r="E31" s="46"/>
      <c r="F31" s="46"/>
      <c r="G31" s="59"/>
      <c r="H31" s="59"/>
      <c r="I31" s="59"/>
      <c r="J31" s="46"/>
      <c r="K31" s="46"/>
      <c r="L31" s="4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x14ac:dyDescent="0.2">
      <c r="A32" s="1"/>
      <c r="B32" s="159"/>
      <c r="C32" s="147">
        <v>31002</v>
      </c>
      <c r="D32" s="32" t="s">
        <v>37</v>
      </c>
      <c r="E32" s="42">
        <f>'Հավելված 3 Մաս4'!D52</f>
        <v>0</v>
      </c>
      <c r="F32" s="42">
        <f>'Հավելված 3 Մաս4'!E52</f>
        <v>0</v>
      </c>
      <c r="G32" s="42" t="str">
        <f>'Հավելված 3 Մաս4'!F61</f>
        <v>2021թ եռամսյակ</v>
      </c>
      <c r="H32" s="42" t="str">
        <f>'Հավելված 3 Մաս4'!G61</f>
        <v>2021թ կիսամյակ</v>
      </c>
      <c r="I32" s="42" t="str">
        <f>'Հավելված 3 Մաս4'!H61</f>
        <v>2021թ ինն ամիս</v>
      </c>
      <c r="J32" s="42">
        <f>'Հավելված 3 Մաս4'!I52</f>
        <v>110000</v>
      </c>
      <c r="K32" s="42">
        <f>'Հավելված 3 Մաս4'!J52</f>
        <v>110000</v>
      </c>
      <c r="L32" s="42">
        <f>'Հավելված 3 Մաս4'!K52</f>
        <v>110000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x14ac:dyDescent="0.2">
      <c r="A33" s="1"/>
      <c r="B33" s="148"/>
      <c r="C33" s="148"/>
      <c r="D33" s="123" t="s">
        <v>95</v>
      </c>
      <c r="E33" s="44"/>
      <c r="F33" s="44"/>
      <c r="G33" s="58"/>
      <c r="H33" s="58"/>
      <c r="I33" s="58"/>
      <c r="J33" s="44"/>
      <c r="K33" s="44"/>
      <c r="L33" s="4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x14ac:dyDescent="0.2">
      <c r="A34" s="1"/>
      <c r="B34" s="148"/>
      <c r="C34" s="148"/>
      <c r="D34" s="32" t="s">
        <v>56</v>
      </c>
      <c r="E34" s="44"/>
      <c r="F34" s="44"/>
      <c r="G34" s="58"/>
      <c r="H34" s="58"/>
      <c r="I34" s="58"/>
      <c r="J34" s="44"/>
      <c r="K34" s="44"/>
      <c r="L34" s="4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2.25" customHeight="1" x14ac:dyDescent="0.2">
      <c r="A35" s="1"/>
      <c r="B35" s="148"/>
      <c r="C35" s="148"/>
      <c r="D35" s="63" t="s">
        <v>96</v>
      </c>
      <c r="E35" s="44"/>
      <c r="F35" s="44"/>
      <c r="G35" s="58"/>
      <c r="H35" s="58"/>
      <c r="I35" s="58"/>
      <c r="J35" s="45"/>
      <c r="K35" s="44"/>
      <c r="L35" s="10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x14ac:dyDescent="0.2">
      <c r="A36" s="1"/>
      <c r="B36" s="148"/>
      <c r="C36" s="148"/>
      <c r="D36" s="32" t="s">
        <v>41</v>
      </c>
      <c r="E36" s="44"/>
      <c r="F36" s="44"/>
      <c r="G36" s="58"/>
      <c r="H36" s="58"/>
      <c r="I36" s="58"/>
      <c r="J36" s="45"/>
      <c r="K36" s="44"/>
      <c r="L36" s="4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 x14ac:dyDescent="0.2">
      <c r="A37" s="1"/>
      <c r="B37" s="148"/>
      <c r="C37" s="149"/>
      <c r="D37" s="25" t="s">
        <v>80</v>
      </c>
      <c r="E37" s="46"/>
      <c r="F37" s="46"/>
      <c r="G37" s="59"/>
      <c r="H37" s="59"/>
      <c r="I37" s="59"/>
      <c r="J37" s="101"/>
      <c r="K37" s="101"/>
      <c r="L37" s="10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40"/>
      <c r="C38" s="141"/>
      <c r="D38" s="142" t="s">
        <v>57</v>
      </c>
      <c r="E38" s="143"/>
      <c r="F38" s="143"/>
      <c r="G38" s="143"/>
      <c r="H38" s="143"/>
      <c r="I38" s="143"/>
      <c r="J38" s="141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59"/>
      <c r="C39" s="147" t="s">
        <v>52</v>
      </c>
      <c r="D39" s="32" t="s">
        <v>37</v>
      </c>
      <c r="E39" s="51">
        <f>'Հավելված 3 Մաս4'!D75</f>
        <v>0</v>
      </c>
      <c r="F39" s="51">
        <f>'Հավելված 3 Մաս4'!E75</f>
        <v>0</v>
      </c>
      <c r="G39" s="51">
        <f>'Հավելված 3 Մաս4'!F75</f>
        <v>0</v>
      </c>
      <c r="H39" s="51">
        <f>'Հավելված 3 Մաս4'!G75</f>
        <v>0</v>
      </c>
      <c r="I39" s="51">
        <f>'Հավելված 3 Մաս4'!H75</f>
        <v>0</v>
      </c>
      <c r="J39" s="49">
        <f>'Հավելված 3 Մաս4'!I75</f>
        <v>1713500</v>
      </c>
      <c r="K39" s="49">
        <f>'Հավելված 3 Մաս4'!J75</f>
        <v>10009261</v>
      </c>
      <c r="L39" s="49">
        <f>'Հավելված 3 Մաս4'!K75</f>
        <v>20993731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"/>
      <c r="B40" s="148"/>
      <c r="C40" s="148"/>
      <c r="D40" s="123" t="s">
        <v>97</v>
      </c>
      <c r="E40" s="52"/>
      <c r="F40" s="45"/>
      <c r="G40" s="45"/>
      <c r="H40" s="45"/>
      <c r="I40" s="45"/>
      <c r="J40" s="52"/>
      <c r="K40" s="52"/>
      <c r="L40" s="5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48"/>
      <c r="C41" s="148"/>
      <c r="D41" s="53" t="s">
        <v>56</v>
      </c>
      <c r="E41" s="52"/>
      <c r="F41" s="45"/>
      <c r="G41" s="45"/>
      <c r="H41" s="45"/>
      <c r="I41" s="45"/>
      <c r="J41" s="52"/>
      <c r="K41" s="52"/>
      <c r="L41" s="5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3.75" x14ac:dyDescent="0.2">
      <c r="A42" s="1"/>
      <c r="B42" s="148"/>
      <c r="C42" s="148"/>
      <c r="D42" s="63" t="s">
        <v>71</v>
      </c>
      <c r="E42" s="52"/>
      <c r="F42" s="45"/>
      <c r="G42" s="45"/>
      <c r="H42" s="45"/>
      <c r="I42" s="45"/>
      <c r="J42" s="52"/>
      <c r="K42" s="52"/>
      <c r="L42" s="5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48"/>
      <c r="C43" s="148"/>
      <c r="D43" s="53" t="s">
        <v>41</v>
      </c>
      <c r="E43" s="52"/>
      <c r="F43" s="45"/>
      <c r="G43" s="45"/>
      <c r="H43" s="45"/>
      <c r="I43" s="45"/>
      <c r="J43" s="52"/>
      <c r="K43" s="52"/>
      <c r="L43" s="5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x14ac:dyDescent="0.2">
      <c r="A44" s="1"/>
      <c r="B44" s="149"/>
      <c r="C44" s="149"/>
      <c r="D44" s="54" t="s">
        <v>53</v>
      </c>
      <c r="E44" s="55"/>
      <c r="F44" s="47"/>
      <c r="G44" s="47"/>
      <c r="H44" s="47"/>
      <c r="I44" s="47"/>
      <c r="J44" s="55"/>
      <c r="K44" s="55"/>
      <c r="L44" s="5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2">
      <c r="A45" s="1"/>
      <c r="B45" s="144"/>
      <c r="C45" s="147" t="s">
        <v>52</v>
      </c>
      <c r="D45" s="32" t="s">
        <v>37</v>
      </c>
      <c r="E45" s="41">
        <f>'Հավելված 3 Մաս4'!D94</f>
        <v>0</v>
      </c>
      <c r="F45" s="41">
        <f>'Հավելված 3 Մաս4'!E94</f>
        <v>0</v>
      </c>
      <c r="G45" s="41">
        <f>'Հավելված 3 Մաս4'!F94</f>
        <v>0</v>
      </c>
      <c r="H45" s="41">
        <f>'Հավելված 3 Մաս4'!G94</f>
        <v>0</v>
      </c>
      <c r="I45" s="41">
        <f>'Հավելված 3 Մաս4'!H94</f>
        <v>0</v>
      </c>
      <c r="J45" s="41">
        <f>'Հավելված 3 Մաս4'!I94</f>
        <v>52480.9</v>
      </c>
      <c r="K45" s="41">
        <f>'Հավելված 3 Մաս4'!J94</f>
        <v>1159.7</v>
      </c>
      <c r="L45" s="41">
        <f>'Հավելված 3 Մաս4'!K94</f>
        <v>1209.5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4.5" customHeight="1" x14ac:dyDescent="0.2">
      <c r="A46" s="1"/>
      <c r="B46" s="145"/>
      <c r="C46" s="148"/>
      <c r="D46" s="132" t="s">
        <v>107</v>
      </c>
      <c r="E46" s="44"/>
      <c r="F46" s="45"/>
      <c r="G46" s="44"/>
      <c r="H46" s="45"/>
      <c r="I46" s="45"/>
      <c r="J46" s="45"/>
      <c r="K46" s="45"/>
      <c r="L46" s="4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x14ac:dyDescent="0.2">
      <c r="A47" s="1"/>
      <c r="B47" s="145"/>
      <c r="C47" s="148"/>
      <c r="D47" s="32" t="s">
        <v>56</v>
      </c>
      <c r="E47" s="44"/>
      <c r="F47" s="45"/>
      <c r="G47" s="44"/>
      <c r="H47" s="45"/>
      <c r="I47" s="45"/>
      <c r="J47" s="45"/>
      <c r="K47" s="45"/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89.25" x14ac:dyDescent="0.2">
      <c r="A48" s="1"/>
      <c r="B48" s="145"/>
      <c r="C48" s="148"/>
      <c r="D48" s="63" t="s">
        <v>73</v>
      </c>
      <c r="E48" s="44"/>
      <c r="F48" s="45"/>
      <c r="G48" s="44"/>
      <c r="H48" s="45"/>
      <c r="I48" s="45"/>
      <c r="J48" s="45"/>
      <c r="K48" s="45"/>
      <c r="L48" s="4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45"/>
      <c r="C49" s="148"/>
      <c r="D49" s="32" t="s">
        <v>41</v>
      </c>
      <c r="E49" s="44"/>
      <c r="F49" s="45"/>
      <c r="G49" s="44"/>
      <c r="H49" s="45"/>
      <c r="I49" s="45"/>
      <c r="J49" s="45"/>
      <c r="K49" s="45"/>
      <c r="L49" s="4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">
      <c r="A50" s="1"/>
      <c r="B50" s="146"/>
      <c r="C50" s="161"/>
      <c r="D50" s="99" t="s">
        <v>53</v>
      </c>
      <c r="E50" s="98"/>
      <c r="F50" s="47"/>
      <c r="G50" s="46"/>
      <c r="H50" s="47"/>
      <c r="I50" s="47"/>
      <c r="J50" s="47"/>
      <c r="K50" s="47"/>
      <c r="L50" s="4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60" t="s">
        <v>39</v>
      </c>
      <c r="C51" s="141"/>
      <c r="D51" s="150"/>
      <c r="E51" s="143"/>
      <c r="F51" s="143"/>
      <c r="G51" s="143"/>
      <c r="H51" s="143"/>
      <c r="I51" s="143"/>
      <c r="J51" s="141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51">
        <v>1080</v>
      </c>
      <c r="C52" s="154"/>
      <c r="D52" s="92" t="s">
        <v>47</v>
      </c>
      <c r="E52" s="155">
        <v>0</v>
      </c>
      <c r="F52" s="156">
        <f>F60+F66+F72</f>
        <v>803673.1</v>
      </c>
      <c r="G52" s="155" t="e">
        <f>#REF!+G60+G66+G79+G85</f>
        <v>#REF!</v>
      </c>
      <c r="H52" s="155" t="e">
        <f>#REF!+H60+H66+H79+H85</f>
        <v>#REF!</v>
      </c>
      <c r="I52" s="155" t="e">
        <f>#REF!+I60+I66+I79+I85</f>
        <v>#REF!</v>
      </c>
      <c r="J52" s="93">
        <f>J60+J66+J72</f>
        <v>1705803.5999999999</v>
      </c>
      <c r="K52" s="93">
        <f t="shared" ref="K52:L52" si="1">K60+K66+K72</f>
        <v>1705803.5999999999</v>
      </c>
      <c r="L52" s="93">
        <f t="shared" si="1"/>
        <v>1705803.5999999999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 customHeight="1" x14ac:dyDescent="0.2">
      <c r="A53" s="1"/>
      <c r="B53" s="152"/>
      <c r="C53" s="152"/>
      <c r="D53" s="117" t="s">
        <v>108</v>
      </c>
      <c r="E53" s="152"/>
      <c r="F53" s="157"/>
      <c r="G53" s="152"/>
      <c r="H53" s="152"/>
      <c r="I53" s="152"/>
      <c r="J53" s="95"/>
      <c r="K53" s="95"/>
      <c r="L53" s="9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52"/>
      <c r="C54" s="152"/>
      <c r="D54" s="92" t="s">
        <v>48</v>
      </c>
      <c r="E54" s="152"/>
      <c r="F54" s="157"/>
      <c r="G54" s="152"/>
      <c r="H54" s="152"/>
      <c r="I54" s="152"/>
      <c r="J54" s="95"/>
      <c r="K54" s="95"/>
      <c r="L54" s="9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7.25" customHeight="1" x14ac:dyDescent="0.2">
      <c r="A55" s="1"/>
      <c r="B55" s="152"/>
      <c r="C55" s="152"/>
      <c r="D55" s="96" t="s">
        <v>116</v>
      </c>
      <c r="E55" s="152"/>
      <c r="F55" s="157"/>
      <c r="G55" s="152"/>
      <c r="H55" s="152"/>
      <c r="I55" s="152"/>
      <c r="J55" s="95"/>
      <c r="K55" s="95"/>
      <c r="L55" s="9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52"/>
      <c r="C56" s="152"/>
      <c r="D56" s="92" t="s">
        <v>50</v>
      </c>
      <c r="E56" s="152"/>
      <c r="F56" s="157"/>
      <c r="G56" s="152"/>
      <c r="H56" s="152"/>
      <c r="I56" s="152"/>
      <c r="J56" s="95"/>
      <c r="K56" s="95"/>
      <c r="L56" s="9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9.75" customHeight="1" x14ac:dyDescent="0.2">
      <c r="A57" s="1"/>
      <c r="B57" s="153"/>
      <c r="C57" s="153"/>
      <c r="D57" s="96" t="s">
        <v>117</v>
      </c>
      <c r="E57" s="153"/>
      <c r="F57" s="158"/>
      <c r="G57" s="153"/>
      <c r="H57" s="153"/>
      <c r="I57" s="153"/>
      <c r="J57" s="97"/>
      <c r="K57" s="97"/>
      <c r="L57" s="9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40" t="s">
        <v>51</v>
      </c>
      <c r="C58" s="141"/>
      <c r="D58" s="142"/>
      <c r="E58" s="143"/>
      <c r="F58" s="143"/>
      <c r="G58" s="143"/>
      <c r="H58" s="143"/>
      <c r="I58" s="143"/>
      <c r="J58" s="141"/>
      <c r="K58" s="36"/>
      <c r="L58" s="3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40"/>
      <c r="C59" s="141"/>
      <c r="D59" s="142" t="s">
        <v>54</v>
      </c>
      <c r="E59" s="143"/>
      <c r="F59" s="143"/>
      <c r="G59" s="143"/>
      <c r="H59" s="143"/>
      <c r="I59" s="143"/>
      <c r="J59" s="141"/>
      <c r="K59" s="36"/>
      <c r="L59" s="3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59"/>
      <c r="C60" s="147">
        <v>11001</v>
      </c>
      <c r="D60" s="32" t="s">
        <v>37</v>
      </c>
      <c r="E60" s="42"/>
      <c r="F60" s="42">
        <f>'Հավելված 3 Մաս4'!E111</f>
        <v>576031.9</v>
      </c>
      <c r="G60" s="42" t="e">
        <f>'Հավելված 3 Մաս4'!#REF!</f>
        <v>#REF!</v>
      </c>
      <c r="H60" s="42" t="e">
        <f>'Հավելված 3 Մաս4'!#REF!</f>
        <v>#REF!</v>
      </c>
      <c r="I60" s="42" t="e">
        <f>'Հավելված 3 Մաս4'!#REF!</f>
        <v>#REF!</v>
      </c>
      <c r="J60" s="42">
        <f>'Հավելված 3 Մաս4'!I111</f>
        <v>987480.1</v>
      </c>
      <c r="K60" s="42">
        <f>'Հավելված 3 Մաս4'!J111</f>
        <v>987480.1</v>
      </c>
      <c r="L60" s="42">
        <f>'Հավելված 3 Մաս4'!K111</f>
        <v>987480.1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4.5" customHeight="1" x14ac:dyDescent="0.2">
      <c r="A61" s="1"/>
      <c r="B61" s="148"/>
      <c r="C61" s="148"/>
      <c r="D61" s="119" t="s">
        <v>118</v>
      </c>
      <c r="E61" s="44"/>
      <c r="F61" s="44"/>
      <c r="G61" s="58"/>
      <c r="H61" s="58"/>
      <c r="I61" s="58"/>
      <c r="J61" s="44"/>
      <c r="K61" s="44"/>
      <c r="L61" s="4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48"/>
      <c r="C62" s="148"/>
      <c r="D62" s="32" t="s">
        <v>56</v>
      </c>
      <c r="E62" s="44"/>
      <c r="F62" s="44"/>
      <c r="G62" s="58"/>
      <c r="H62" s="58"/>
      <c r="I62" s="58"/>
      <c r="J62" s="44"/>
      <c r="K62" s="44"/>
      <c r="L62" s="4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84" customHeight="1" x14ac:dyDescent="0.2">
      <c r="A63" s="1"/>
      <c r="B63" s="148"/>
      <c r="C63" s="148"/>
      <c r="D63" s="63" t="s">
        <v>115</v>
      </c>
      <c r="E63" s="44"/>
      <c r="F63" s="44"/>
      <c r="G63" s="58"/>
      <c r="H63" s="58"/>
      <c r="I63" s="58"/>
      <c r="J63" s="44"/>
      <c r="K63" s="44"/>
      <c r="L63" s="4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48"/>
      <c r="C64" s="148"/>
      <c r="D64" s="32" t="s">
        <v>41</v>
      </c>
      <c r="E64" s="44"/>
      <c r="F64" s="44"/>
      <c r="G64" s="58"/>
      <c r="H64" s="58"/>
      <c r="I64" s="58"/>
      <c r="J64" s="44"/>
      <c r="K64" s="44"/>
      <c r="L64" s="4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48"/>
      <c r="C65" s="149"/>
      <c r="D65" s="25" t="s">
        <v>42</v>
      </c>
      <c r="E65" s="46"/>
      <c r="F65" s="46"/>
      <c r="G65" s="59"/>
      <c r="H65" s="59"/>
      <c r="I65" s="59"/>
      <c r="J65" s="46"/>
      <c r="K65" s="46"/>
      <c r="L65" s="4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59"/>
      <c r="C66" s="147">
        <v>11019</v>
      </c>
      <c r="D66" s="32" t="s">
        <v>37</v>
      </c>
      <c r="E66" s="42"/>
      <c r="F66" s="42">
        <f>'Հավելված 3 Մաս4'!E125</f>
        <v>113761.1</v>
      </c>
      <c r="G66" s="42" t="str">
        <f>'Հավելված 3 Մաս4'!F81</f>
        <v>2021թ եռամսյակ</v>
      </c>
      <c r="H66" s="42" t="str">
        <f>'Հավելված 3 Մաս4'!G81</f>
        <v>2021թ կիսամյակ</v>
      </c>
      <c r="I66" s="42" t="str">
        <f>'Հավելված 3 Մաս4'!H81</f>
        <v>2021թ ինն ամիս</v>
      </c>
      <c r="J66" s="42">
        <f>'Հավելված 3 Մաս4'!I125</f>
        <v>364397.8</v>
      </c>
      <c r="K66" s="42">
        <f>'Հավելված 3 Մաս4'!J125</f>
        <v>364397.8</v>
      </c>
      <c r="L66" s="42">
        <f>'Հավելված 3 Մաս4'!K125</f>
        <v>364397.8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4.25" customHeight="1" x14ac:dyDescent="0.2">
      <c r="A67" s="1"/>
      <c r="B67" s="148"/>
      <c r="C67" s="148"/>
      <c r="D67" s="119" t="s">
        <v>119</v>
      </c>
      <c r="E67" s="44"/>
      <c r="F67" s="44"/>
      <c r="G67" s="58"/>
      <c r="H67" s="58"/>
      <c r="I67" s="58"/>
      <c r="J67" s="44"/>
      <c r="K67" s="44"/>
      <c r="L67" s="4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48"/>
      <c r="C68" s="148"/>
      <c r="D68" s="32" t="s">
        <v>56</v>
      </c>
      <c r="E68" s="44"/>
      <c r="F68" s="44"/>
      <c r="G68" s="58"/>
      <c r="H68" s="58"/>
      <c r="I68" s="58"/>
      <c r="J68" s="44"/>
      <c r="K68" s="44"/>
      <c r="L68" s="4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4.75" customHeight="1" x14ac:dyDescent="0.2">
      <c r="A69" s="1"/>
      <c r="B69" s="148"/>
      <c r="C69" s="148"/>
      <c r="D69" s="5" t="s">
        <v>120</v>
      </c>
      <c r="E69" s="44"/>
      <c r="F69" s="44"/>
      <c r="G69" s="58"/>
      <c r="H69" s="58"/>
      <c r="I69" s="58"/>
      <c r="J69" s="44"/>
      <c r="K69" s="44"/>
      <c r="L69" s="4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48"/>
      <c r="C70" s="148"/>
      <c r="D70" s="32" t="s">
        <v>41</v>
      </c>
      <c r="E70" s="44"/>
      <c r="F70" s="44"/>
      <c r="G70" s="58"/>
      <c r="H70" s="58"/>
      <c r="I70" s="58"/>
      <c r="J70" s="44"/>
      <c r="K70" s="44"/>
      <c r="L70" s="4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48"/>
      <c r="C71" s="149"/>
      <c r="D71" s="25" t="s">
        <v>42</v>
      </c>
      <c r="E71" s="46"/>
      <c r="F71" s="46"/>
      <c r="G71" s="59"/>
      <c r="H71" s="59"/>
      <c r="I71" s="59"/>
      <c r="J71" s="46"/>
      <c r="K71" s="46"/>
      <c r="L71" s="4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44"/>
      <c r="C72" s="147">
        <v>11020</v>
      </c>
      <c r="D72" s="32" t="s">
        <v>37</v>
      </c>
      <c r="E72" s="42">
        <f>'Հավելված 3 Մաս4'!D66</f>
        <v>0</v>
      </c>
      <c r="F72" s="42">
        <f>'Հավելված 3 Մաս4'!E140</f>
        <v>113880.1</v>
      </c>
      <c r="G72" s="42" t="e">
        <f>'Հավելված 3 Մաս4'!#REF!</f>
        <v>#REF!</v>
      </c>
      <c r="H72" s="42" t="e">
        <f>'Հավելված 3 Մաս4'!#REF!</f>
        <v>#REF!</v>
      </c>
      <c r="I72" s="42" t="e">
        <f>'Հավելված 3 Մաս4'!#REF!</f>
        <v>#REF!</v>
      </c>
      <c r="J72" s="42">
        <f>'Հավելված 3 Մաս4'!I140</f>
        <v>353925.7</v>
      </c>
      <c r="K72" s="42">
        <f>'Հավելված 3 Մաս4'!J140</f>
        <v>353925.7</v>
      </c>
      <c r="L72" s="42">
        <f>'Հավելված 3 Մաս4'!K140</f>
        <v>353925.7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3.25" customHeight="1" x14ac:dyDescent="0.2">
      <c r="A73" s="1"/>
      <c r="B73" s="145"/>
      <c r="C73" s="148"/>
      <c r="D73" s="119" t="s">
        <v>121</v>
      </c>
      <c r="E73" s="44"/>
      <c r="F73" s="44"/>
      <c r="G73" s="58"/>
      <c r="H73" s="58"/>
      <c r="I73" s="58"/>
      <c r="J73" s="44"/>
      <c r="K73" s="44"/>
      <c r="L73" s="4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45"/>
      <c r="C74" s="148"/>
      <c r="D74" s="32" t="s">
        <v>56</v>
      </c>
      <c r="E74" s="44"/>
      <c r="F74" s="44"/>
      <c r="G74" s="58"/>
      <c r="H74" s="58"/>
      <c r="I74" s="58"/>
      <c r="J74" s="44"/>
      <c r="K74" s="44"/>
      <c r="L74" s="4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51.75" customHeight="1" x14ac:dyDescent="0.2">
      <c r="A75" s="1"/>
      <c r="B75" s="145"/>
      <c r="C75" s="148"/>
      <c r="D75" s="63" t="s">
        <v>120</v>
      </c>
      <c r="E75" s="44"/>
      <c r="F75" s="44"/>
      <c r="G75" s="58"/>
      <c r="H75" s="58"/>
      <c r="I75" s="58"/>
      <c r="J75" s="45"/>
      <c r="K75" s="44"/>
      <c r="L75" s="1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45"/>
      <c r="C76" s="148"/>
      <c r="D76" s="32" t="s">
        <v>41</v>
      </c>
      <c r="E76" s="44"/>
      <c r="F76" s="44"/>
      <c r="G76" s="58"/>
      <c r="H76" s="58"/>
      <c r="I76" s="58"/>
      <c r="J76" s="45"/>
      <c r="K76" s="44"/>
      <c r="L76" s="4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46"/>
      <c r="C77" s="149"/>
      <c r="D77" s="25" t="s">
        <v>42</v>
      </c>
      <c r="E77" s="46"/>
      <c r="F77" s="46"/>
      <c r="G77" s="59"/>
      <c r="H77" s="59"/>
      <c r="I77" s="59"/>
      <c r="J77" s="101"/>
      <c r="K77" s="101"/>
      <c r="L77" s="10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60" t="s">
        <v>39</v>
      </c>
      <c r="C78" s="141"/>
      <c r="D78" s="150"/>
      <c r="E78" s="143"/>
      <c r="F78" s="143"/>
      <c r="G78" s="143"/>
      <c r="H78" s="143"/>
      <c r="I78" s="143"/>
      <c r="J78" s="141"/>
      <c r="K78" s="28"/>
      <c r="L78" s="2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51">
        <v>1231</v>
      </c>
      <c r="C79" s="154"/>
      <c r="D79" s="92" t="s">
        <v>47</v>
      </c>
      <c r="E79" s="155">
        <v>0</v>
      </c>
      <c r="F79" s="156">
        <f>F87</f>
        <v>899588.2</v>
      </c>
      <c r="G79" s="155" t="e">
        <f>#REF!+G87+G93+G106+G112</f>
        <v>#REF!</v>
      </c>
      <c r="H79" s="155" t="e">
        <f>#REF!+H87+H93+H106+H112</f>
        <v>#REF!</v>
      </c>
      <c r="I79" s="155" t="e">
        <f>#REF!+I87+I93+I106+I112</f>
        <v>#REF!</v>
      </c>
      <c r="J79" s="93">
        <f>J87</f>
        <v>1803176.5</v>
      </c>
      <c r="K79" s="93">
        <f t="shared" ref="K79:L79" si="2">K87</f>
        <v>1803176.5</v>
      </c>
      <c r="L79" s="93">
        <f t="shared" si="2"/>
        <v>1803176.5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customHeight="1" x14ac:dyDescent="0.2">
      <c r="A80" s="1"/>
      <c r="B80" s="152"/>
      <c r="C80" s="152"/>
      <c r="D80" s="120" t="s">
        <v>112</v>
      </c>
      <c r="E80" s="152"/>
      <c r="F80" s="157"/>
      <c r="G80" s="152"/>
      <c r="H80" s="152"/>
      <c r="I80" s="152"/>
      <c r="J80" s="95"/>
      <c r="K80" s="95"/>
      <c r="L80" s="9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52"/>
      <c r="C81" s="152"/>
      <c r="D81" s="92" t="s">
        <v>48</v>
      </c>
      <c r="E81" s="152"/>
      <c r="F81" s="157"/>
      <c r="G81" s="152"/>
      <c r="H81" s="152"/>
      <c r="I81" s="152"/>
      <c r="J81" s="95"/>
      <c r="K81" s="95"/>
      <c r="L81" s="9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9.75" customHeight="1" x14ac:dyDescent="0.2">
      <c r="A82" s="1"/>
      <c r="B82" s="152"/>
      <c r="C82" s="152"/>
      <c r="D82" s="96" t="s">
        <v>122</v>
      </c>
      <c r="E82" s="152"/>
      <c r="F82" s="157"/>
      <c r="G82" s="152"/>
      <c r="H82" s="152"/>
      <c r="I82" s="152"/>
      <c r="J82" s="95"/>
      <c r="K82" s="95"/>
      <c r="L82" s="9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52"/>
      <c r="C83" s="152"/>
      <c r="D83" s="92" t="s">
        <v>50</v>
      </c>
      <c r="E83" s="152"/>
      <c r="F83" s="157"/>
      <c r="G83" s="152"/>
      <c r="H83" s="152"/>
      <c r="I83" s="152"/>
      <c r="J83" s="95"/>
      <c r="K83" s="95"/>
      <c r="L83" s="9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1.25" customHeight="1" x14ac:dyDescent="0.2">
      <c r="A84" s="1"/>
      <c r="B84" s="153"/>
      <c r="C84" s="153"/>
      <c r="D84" s="96" t="s">
        <v>123</v>
      </c>
      <c r="E84" s="153"/>
      <c r="F84" s="158"/>
      <c r="G84" s="153"/>
      <c r="H84" s="153"/>
      <c r="I84" s="153"/>
      <c r="J84" s="97"/>
      <c r="K84" s="97"/>
      <c r="L84" s="9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40" t="s">
        <v>51</v>
      </c>
      <c r="C85" s="141"/>
      <c r="D85" s="142"/>
      <c r="E85" s="143"/>
      <c r="F85" s="143"/>
      <c r="G85" s="143"/>
      <c r="H85" s="143"/>
      <c r="I85" s="143"/>
      <c r="J85" s="141"/>
      <c r="K85" s="36"/>
      <c r="L85" s="3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40"/>
      <c r="C86" s="141"/>
      <c r="D86" s="142" t="s">
        <v>54</v>
      </c>
      <c r="E86" s="143"/>
      <c r="F86" s="143"/>
      <c r="G86" s="143"/>
      <c r="H86" s="143"/>
      <c r="I86" s="143"/>
      <c r="J86" s="141"/>
      <c r="K86" s="36"/>
      <c r="L86" s="3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44"/>
      <c r="C87" s="147">
        <v>11001</v>
      </c>
      <c r="D87" s="32" t="s">
        <v>37</v>
      </c>
      <c r="E87" s="42">
        <f>'Հավելված 3 Մաս4'!D65</f>
        <v>0</v>
      </c>
      <c r="F87" s="42">
        <f>'Հավելված 3 Մաս4'!E157</f>
        <v>899588.2</v>
      </c>
      <c r="G87" s="42">
        <f>'Հավելված 3 Մաս4'!F65</f>
        <v>0</v>
      </c>
      <c r="H87" s="42">
        <f>'Հավելված 3 Մաս4'!G65</f>
        <v>0</v>
      </c>
      <c r="I87" s="42">
        <f>'Հավելված 3 Մաս4'!H65</f>
        <v>0</v>
      </c>
      <c r="J87" s="42">
        <f>'Հավելված 3 Մաս4'!I157</f>
        <v>1803176.5</v>
      </c>
      <c r="K87" s="42">
        <f>'Հավելված 3 Մաս4'!J157</f>
        <v>1803176.5</v>
      </c>
      <c r="L87" s="42">
        <f>'Հավելված 3 Մաս4'!K157</f>
        <v>1803176.5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4.5" customHeight="1" x14ac:dyDescent="0.2">
      <c r="A88" s="1"/>
      <c r="B88" s="145"/>
      <c r="C88" s="148"/>
      <c r="D88" s="119" t="s">
        <v>113</v>
      </c>
      <c r="E88" s="44"/>
      <c r="F88" s="44"/>
      <c r="G88" s="58"/>
      <c r="H88" s="58"/>
      <c r="I88" s="58"/>
      <c r="J88" s="44"/>
      <c r="K88" s="44"/>
      <c r="L88" s="4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45"/>
      <c r="C89" s="148"/>
      <c r="D89" s="32" t="s">
        <v>56</v>
      </c>
      <c r="E89" s="44"/>
      <c r="F89" s="44"/>
      <c r="G89" s="58"/>
      <c r="H89" s="58"/>
      <c r="I89" s="58"/>
      <c r="J89" s="44"/>
      <c r="K89" s="44"/>
      <c r="L89" s="4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0.25" customHeight="1" x14ac:dyDescent="0.2">
      <c r="A90" s="1"/>
      <c r="B90" s="145"/>
      <c r="C90" s="148"/>
      <c r="D90" s="63" t="s">
        <v>124</v>
      </c>
      <c r="E90" s="44"/>
      <c r="F90" s="44"/>
      <c r="G90" s="58"/>
      <c r="H90" s="58"/>
      <c r="I90" s="58"/>
      <c r="J90" s="44"/>
      <c r="K90" s="44"/>
      <c r="L90" s="4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45"/>
      <c r="C91" s="148"/>
      <c r="D91" s="32" t="s">
        <v>41</v>
      </c>
      <c r="E91" s="44"/>
      <c r="F91" s="44"/>
      <c r="G91" s="58"/>
      <c r="H91" s="58"/>
      <c r="I91" s="58"/>
      <c r="J91" s="44"/>
      <c r="K91" s="44"/>
      <c r="L91" s="4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46"/>
      <c r="C92" s="149"/>
      <c r="D92" s="25" t="s">
        <v>42</v>
      </c>
      <c r="E92" s="46"/>
      <c r="F92" s="46"/>
      <c r="G92" s="59"/>
      <c r="H92" s="59"/>
      <c r="I92" s="59"/>
      <c r="J92" s="46"/>
      <c r="K92" s="46"/>
      <c r="L92" s="4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34">
        <f>F52+F79</f>
        <v>1703261.2999999998</v>
      </c>
      <c r="G95" s="1"/>
      <c r="H95" s="1"/>
      <c r="I95" s="1"/>
      <c r="J95" s="134">
        <f>J12+J52+J79</f>
        <v>5452578</v>
      </c>
      <c r="K95" s="134">
        <f>K12+K52+K79</f>
        <v>13698637.799999999</v>
      </c>
      <c r="L95" s="134">
        <f>L12+L52+L79</f>
        <v>24684777.600000001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</sheetData>
  <mergeCells count="60">
    <mergeCell ref="D38:J38"/>
    <mergeCell ref="B39:B44"/>
    <mergeCell ref="C39:C44"/>
    <mergeCell ref="B4:C4"/>
    <mergeCell ref="G12:G17"/>
    <mergeCell ref="H12:H17"/>
    <mergeCell ref="I12:I17"/>
    <mergeCell ref="B12:B17"/>
    <mergeCell ref="C12:C17"/>
    <mergeCell ref="E12:E17"/>
    <mergeCell ref="F12:F17"/>
    <mergeCell ref="D11:J11"/>
    <mergeCell ref="B18:C18"/>
    <mergeCell ref="D18:J18"/>
    <mergeCell ref="B19:C19"/>
    <mergeCell ref="D19:J19"/>
    <mergeCell ref="B11:C11"/>
    <mergeCell ref="B20:B25"/>
    <mergeCell ref="C20:C25"/>
    <mergeCell ref="B26:B31"/>
    <mergeCell ref="C26:C31"/>
    <mergeCell ref="B45:B50"/>
    <mergeCell ref="C45:C50"/>
    <mergeCell ref="B32:B37"/>
    <mergeCell ref="C32:C37"/>
    <mergeCell ref="B38:C38"/>
    <mergeCell ref="D51:J51"/>
    <mergeCell ref="B52:B57"/>
    <mergeCell ref="C52:C57"/>
    <mergeCell ref="E52:E57"/>
    <mergeCell ref="F52:F57"/>
    <mergeCell ref="G52:G57"/>
    <mergeCell ref="H52:H57"/>
    <mergeCell ref="I52:I57"/>
    <mergeCell ref="B51:C51"/>
    <mergeCell ref="B58:C58"/>
    <mergeCell ref="D58:J58"/>
    <mergeCell ref="B59:C59"/>
    <mergeCell ref="D59:J59"/>
    <mergeCell ref="B60:B65"/>
    <mergeCell ref="C60:C65"/>
    <mergeCell ref="B66:B71"/>
    <mergeCell ref="C66:C71"/>
    <mergeCell ref="B72:B77"/>
    <mergeCell ref="C72:C77"/>
    <mergeCell ref="B78:C78"/>
    <mergeCell ref="D78:J78"/>
    <mergeCell ref="B79:B84"/>
    <mergeCell ref="C79:C84"/>
    <mergeCell ref="E79:E84"/>
    <mergeCell ref="F79:F84"/>
    <mergeCell ref="G79:G84"/>
    <mergeCell ref="H79:H84"/>
    <mergeCell ref="I79:I84"/>
    <mergeCell ref="B85:C85"/>
    <mergeCell ref="D85:J85"/>
    <mergeCell ref="B86:C86"/>
    <mergeCell ref="D86:J86"/>
    <mergeCell ref="B87:B92"/>
    <mergeCell ref="C87:C92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topLeftCell="B1" workbookViewId="0">
      <selection activeCell="I11" sqref="I11:I14"/>
    </sheetView>
  </sheetViews>
  <sheetFormatPr defaultColWidth="12.625" defaultRowHeight="15" customHeight="1" x14ac:dyDescent="0.2"/>
  <cols>
    <col min="1" max="1" width="3.5" customWidth="1"/>
    <col min="2" max="2" width="14.25" customWidth="1"/>
    <col min="3" max="3" width="25.125" customWidth="1"/>
    <col min="4" max="4" width="35.75" customWidth="1"/>
    <col min="5" max="5" width="12.25" customWidth="1"/>
    <col min="6" max="6" width="13.5" customWidth="1"/>
    <col min="7" max="7" width="13.375" customWidth="1"/>
    <col min="8" max="8" width="16.125" customWidth="1"/>
    <col min="9" max="9" width="35" customWidth="1"/>
    <col min="10" max="10" width="8.5" customWidth="1"/>
    <col min="11" max="26" width="8" customWidth="1"/>
  </cols>
  <sheetData>
    <row r="1" spans="1:26" ht="14.2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">
      <c r="A3" s="1"/>
      <c r="B3" s="4" t="s">
        <v>1</v>
      </c>
      <c r="C3" s="5">
        <v>104003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" customHeight="1" x14ac:dyDescent="0.2">
      <c r="A4" s="1"/>
      <c r="B4" s="4" t="s">
        <v>2</v>
      </c>
      <c r="C4" s="7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2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68" t="s">
        <v>10</v>
      </c>
      <c r="C8" s="168" t="s">
        <v>12</v>
      </c>
      <c r="D8" s="162" t="s">
        <v>15</v>
      </c>
      <c r="E8" s="143"/>
      <c r="F8" s="143"/>
      <c r="G8" s="143"/>
      <c r="H8" s="163"/>
      <c r="I8" s="11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49"/>
      <c r="C9" s="149"/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.5" customHeight="1" x14ac:dyDescent="0.2">
      <c r="A10" s="1"/>
      <c r="B10" s="169">
        <v>1120</v>
      </c>
      <c r="C10" s="169" t="s">
        <v>49</v>
      </c>
      <c r="D10" s="115" t="s">
        <v>75</v>
      </c>
      <c r="E10" s="114"/>
      <c r="F10" s="34"/>
      <c r="G10" s="114"/>
      <c r="H10" s="114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1"/>
      <c r="B11" s="170"/>
      <c r="C11" s="170"/>
      <c r="D11" s="106" t="s">
        <v>81</v>
      </c>
      <c r="E11" s="61">
        <v>0</v>
      </c>
      <c r="F11" s="34">
        <v>2022</v>
      </c>
      <c r="G11" s="61"/>
      <c r="H11" s="16">
        <v>2024</v>
      </c>
      <c r="I11" s="14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 x14ac:dyDescent="0.2">
      <c r="A12" s="1"/>
      <c r="B12" s="170"/>
      <c r="C12" s="170"/>
      <c r="D12" s="106" t="s">
        <v>104</v>
      </c>
      <c r="E12" s="61"/>
      <c r="F12" s="34">
        <v>2022</v>
      </c>
      <c r="G12" s="61"/>
      <c r="H12" s="16">
        <v>2024</v>
      </c>
      <c r="I12" s="14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4" customHeight="1" x14ac:dyDescent="0.2">
      <c r="A13" s="1"/>
      <c r="B13" s="170"/>
      <c r="C13" s="170"/>
      <c r="D13" s="43" t="s">
        <v>71</v>
      </c>
      <c r="E13" s="61"/>
      <c r="F13" s="34">
        <v>2022</v>
      </c>
      <c r="G13" s="61"/>
      <c r="H13" s="16">
        <v>2024</v>
      </c>
      <c r="I13" s="1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8.5" customHeight="1" x14ac:dyDescent="0.2">
      <c r="A14" s="1"/>
      <c r="B14" s="170"/>
      <c r="C14" s="171"/>
      <c r="D14" s="43" t="s">
        <v>73</v>
      </c>
      <c r="E14" s="61"/>
      <c r="F14" s="34">
        <v>2022</v>
      </c>
      <c r="G14" s="61"/>
      <c r="H14" s="16">
        <v>2024</v>
      </c>
      <c r="I14" s="14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86.25" customHeight="1" x14ac:dyDescent="0.2">
      <c r="A15" s="1"/>
      <c r="B15" s="164">
        <v>1080</v>
      </c>
      <c r="C15" s="165" t="s">
        <v>108</v>
      </c>
      <c r="D15" s="129" t="s">
        <v>109</v>
      </c>
      <c r="E15" s="67"/>
      <c r="F15" s="67">
        <v>2021</v>
      </c>
      <c r="G15" s="125"/>
      <c r="H15" s="67"/>
      <c r="I15" s="6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6.25" customHeight="1" x14ac:dyDescent="0.2">
      <c r="A16" s="1"/>
      <c r="B16" s="164"/>
      <c r="C16" s="166"/>
      <c r="D16" s="129" t="s">
        <v>110</v>
      </c>
      <c r="E16" s="124"/>
      <c r="F16" s="67">
        <v>2021</v>
      </c>
      <c r="G16" s="124"/>
      <c r="H16" s="124"/>
      <c r="I16" s="12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5.5" customHeight="1" x14ac:dyDescent="0.2">
      <c r="A17" s="1"/>
      <c r="B17" s="164"/>
      <c r="C17" s="167"/>
      <c r="D17" s="129" t="s">
        <v>111</v>
      </c>
      <c r="E17" s="124"/>
      <c r="F17" s="67">
        <v>2021</v>
      </c>
      <c r="G17" s="124"/>
      <c r="H17" s="124"/>
      <c r="I17" s="1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7.75" customHeight="1" x14ac:dyDescent="0.2">
      <c r="A18" s="1"/>
      <c r="B18" s="126">
        <v>1231</v>
      </c>
      <c r="C18" s="128" t="s">
        <v>112</v>
      </c>
      <c r="D18" s="118" t="s">
        <v>113</v>
      </c>
      <c r="E18" s="127"/>
      <c r="F18" s="67">
        <v>2021</v>
      </c>
      <c r="G18" s="125"/>
      <c r="H18" s="67"/>
      <c r="I18" s="6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mergeCells count="8">
    <mergeCell ref="B15:B17"/>
    <mergeCell ref="C15:C17"/>
    <mergeCell ref="I11:I14"/>
    <mergeCell ref="B8:B9"/>
    <mergeCell ref="C8:C9"/>
    <mergeCell ref="D8:H8"/>
    <mergeCell ref="B10:B14"/>
    <mergeCell ref="C10:C14"/>
  </mergeCells>
  <pageMargins left="0.25" right="0" top="0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3"/>
  <sheetViews>
    <sheetView workbookViewId="0">
      <selection activeCell="C137" sqref="C137"/>
    </sheetView>
  </sheetViews>
  <sheetFormatPr defaultColWidth="12.625" defaultRowHeight="15" customHeight="1" x14ac:dyDescent="0.2"/>
  <cols>
    <col min="1" max="1" width="4.625" customWidth="1"/>
    <col min="2" max="2" width="21.25" customWidth="1"/>
    <col min="3" max="3" width="45" customWidth="1"/>
    <col min="4" max="4" width="10" customWidth="1"/>
    <col min="5" max="5" width="10.875" customWidth="1"/>
    <col min="6" max="6" width="8.875" customWidth="1"/>
    <col min="7" max="8" width="10" customWidth="1"/>
    <col min="9" max="9" width="14.125" customWidth="1"/>
    <col min="10" max="10" width="9.625" customWidth="1"/>
    <col min="11" max="11" width="11.5" customWidth="1"/>
    <col min="12" max="12" width="15" customWidth="1"/>
    <col min="13" max="26" width="7.625" customWidth="1"/>
  </cols>
  <sheetData>
    <row r="1" spans="1:26" ht="14.2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4.25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26" ht="14.25" x14ac:dyDescent="0.2">
      <c r="B3" s="6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6" ht="25.5" x14ac:dyDescent="0.2">
      <c r="B4" s="4" t="s">
        <v>3</v>
      </c>
      <c r="C4" s="5">
        <v>104003</v>
      </c>
      <c r="D4" s="3"/>
      <c r="E4" s="3"/>
      <c r="F4" s="3"/>
      <c r="G4" s="3"/>
      <c r="H4" s="3"/>
      <c r="I4" s="3"/>
      <c r="J4" s="3"/>
      <c r="K4" s="3"/>
      <c r="L4" s="3"/>
    </row>
    <row r="5" spans="1:26" ht="25.5" x14ac:dyDescent="0.2">
      <c r="B5" s="4" t="s">
        <v>5</v>
      </c>
      <c r="C5" s="7" t="s">
        <v>4</v>
      </c>
      <c r="D5" s="3"/>
      <c r="E5" s="3"/>
      <c r="F5" s="3"/>
      <c r="G5" s="3"/>
      <c r="H5" s="3"/>
      <c r="I5" s="3"/>
      <c r="J5" s="3"/>
      <c r="K5" s="3"/>
      <c r="L5" s="3"/>
    </row>
    <row r="6" spans="1:26" ht="14.25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6" ht="14.25" x14ac:dyDescent="0.2">
      <c r="B7" s="2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26" ht="14.25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26" ht="15.75" customHeight="1" x14ac:dyDescent="0.2"/>
    <row r="10" spans="1:26" ht="15.75" customHeight="1" x14ac:dyDescent="0.2">
      <c r="B10" s="8" t="s">
        <v>7</v>
      </c>
      <c r="C10" s="8" t="s">
        <v>9</v>
      </c>
      <c r="D10" s="3"/>
      <c r="E10" s="3"/>
      <c r="F10" s="3"/>
      <c r="G10" s="3"/>
      <c r="H10" s="3"/>
      <c r="I10" s="3"/>
      <c r="J10" s="3"/>
      <c r="K10" s="3"/>
      <c r="L10" s="3"/>
    </row>
    <row r="11" spans="1:26" ht="15.75" customHeight="1" x14ac:dyDescent="0.2">
      <c r="B11" s="5">
        <v>1120</v>
      </c>
      <c r="C11" s="50" t="s">
        <v>49</v>
      </c>
      <c r="D11" s="9"/>
      <c r="E11" s="3"/>
      <c r="F11" s="3"/>
      <c r="G11" s="3"/>
      <c r="H11" s="3"/>
      <c r="I11" s="3"/>
      <c r="J11" s="3"/>
      <c r="K11" s="3"/>
      <c r="L11" s="3"/>
    </row>
    <row r="12" spans="1:26" ht="15.75" customHeight="1" x14ac:dyDescent="0.2">
      <c r="B12" s="175" t="s">
        <v>11</v>
      </c>
      <c r="C12" s="176"/>
      <c r="D12" s="3"/>
      <c r="E12" s="3"/>
      <c r="F12" s="3"/>
      <c r="G12" s="3"/>
      <c r="H12" s="3"/>
      <c r="I12" s="3"/>
      <c r="J12" s="3"/>
      <c r="K12" s="3"/>
      <c r="L12" s="3"/>
    </row>
    <row r="13" spans="1:26" ht="15.75" customHeight="1" x14ac:dyDescent="0.25">
      <c r="A13" s="56"/>
      <c r="B13" s="57"/>
      <c r="C13" s="57"/>
      <c r="D13" s="48"/>
      <c r="E13" s="48"/>
      <c r="F13" s="48"/>
      <c r="G13" s="48"/>
      <c r="H13" s="48"/>
      <c r="I13" s="48"/>
      <c r="J13" s="48"/>
      <c r="K13" s="48"/>
      <c r="L13" s="48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5.75" customHeight="1" x14ac:dyDescent="0.25">
      <c r="A14" s="56"/>
      <c r="B14" s="4" t="s">
        <v>14</v>
      </c>
      <c r="C14" s="5" t="s">
        <v>16</v>
      </c>
      <c r="D14" s="1"/>
      <c r="E14" s="1"/>
      <c r="F14" s="3"/>
      <c r="G14" s="3"/>
      <c r="H14" s="3"/>
      <c r="I14" s="3"/>
      <c r="J14" s="3"/>
      <c r="K14" s="3"/>
      <c r="L14" s="3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5.75" customHeight="1" x14ac:dyDescent="0.25">
      <c r="A15" s="56"/>
      <c r="B15" s="4" t="s">
        <v>17</v>
      </c>
      <c r="C15" s="5">
        <v>104003</v>
      </c>
      <c r="D15" s="3"/>
      <c r="E15" s="3"/>
      <c r="F15" s="3"/>
      <c r="G15" s="3"/>
      <c r="H15" s="3"/>
      <c r="I15" s="3"/>
      <c r="J15" s="3"/>
      <c r="K15" s="3"/>
      <c r="L15" s="3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5.75" customHeight="1" x14ac:dyDescent="0.25">
      <c r="A16" s="56"/>
      <c r="B16" s="4" t="s">
        <v>19</v>
      </c>
      <c r="C16" s="5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56"/>
      <c r="N16" s="56"/>
      <c r="O16" s="56"/>
      <c r="P16" s="56"/>
      <c r="Q16" s="56">
        <f>7895*12</f>
        <v>94740</v>
      </c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5.75" customHeight="1" x14ac:dyDescent="0.25">
      <c r="A17" s="56"/>
      <c r="B17" s="4" t="s">
        <v>21</v>
      </c>
      <c r="C17" s="5">
        <v>1120</v>
      </c>
      <c r="D17" s="172" t="s">
        <v>22</v>
      </c>
      <c r="E17" s="143"/>
      <c r="F17" s="143"/>
      <c r="G17" s="143"/>
      <c r="H17" s="143"/>
      <c r="I17" s="143"/>
      <c r="J17" s="143"/>
      <c r="K17" s="143"/>
      <c r="L17" s="163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5.75" customHeight="1" x14ac:dyDescent="0.25">
      <c r="A18" s="56"/>
      <c r="B18" s="4" t="s">
        <v>29</v>
      </c>
      <c r="C18" s="12" t="s">
        <v>30</v>
      </c>
      <c r="D18" s="13" t="s">
        <v>98</v>
      </c>
      <c r="E18" s="13" t="s">
        <v>99</v>
      </c>
      <c r="F18" s="15" t="s">
        <v>31</v>
      </c>
      <c r="G18" s="15" t="s">
        <v>32</v>
      </c>
      <c r="H18" s="15" t="s">
        <v>33</v>
      </c>
      <c r="I18" s="13" t="s">
        <v>34</v>
      </c>
      <c r="J18" s="13" t="s">
        <v>35</v>
      </c>
      <c r="K18" s="13" t="s">
        <v>93</v>
      </c>
      <c r="L18" s="173" t="s">
        <v>36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39" customHeight="1" x14ac:dyDescent="0.25">
      <c r="A19" s="56"/>
      <c r="B19" s="19" t="s">
        <v>37</v>
      </c>
      <c r="C19" s="35" t="s">
        <v>74</v>
      </c>
      <c r="D19" s="23"/>
      <c r="E19" s="23"/>
      <c r="F19" s="24"/>
      <c r="G19" s="24"/>
      <c r="H19" s="24"/>
      <c r="I19" s="23"/>
      <c r="J19" s="23"/>
      <c r="K19" s="23"/>
      <c r="L19" s="14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36.75" customHeight="1" x14ac:dyDescent="0.25">
      <c r="A20" s="56"/>
      <c r="B20" s="105" t="s">
        <v>40</v>
      </c>
      <c r="C20" s="5" t="s">
        <v>75</v>
      </c>
      <c r="D20" s="23"/>
      <c r="E20" s="23"/>
      <c r="F20" s="24"/>
      <c r="G20" s="24"/>
      <c r="H20" s="24"/>
      <c r="I20" s="23"/>
      <c r="J20" s="23"/>
      <c r="K20" s="23"/>
      <c r="L20" s="148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.75" customHeight="1" x14ac:dyDescent="0.25">
      <c r="A21" s="56"/>
      <c r="B21" s="19" t="s">
        <v>41</v>
      </c>
      <c r="C21" s="25" t="s">
        <v>42</v>
      </c>
      <c r="D21" s="23"/>
      <c r="E21" s="23"/>
      <c r="F21" s="24"/>
      <c r="G21" s="24"/>
      <c r="H21" s="24"/>
      <c r="I21" s="23"/>
      <c r="J21" s="23"/>
      <c r="K21" s="23"/>
      <c r="L21" s="14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51" customHeight="1" x14ac:dyDescent="0.25">
      <c r="A22" s="56"/>
      <c r="B22" s="5" t="s">
        <v>43</v>
      </c>
      <c r="C22" s="5" t="s">
        <v>76</v>
      </c>
      <c r="D22" s="23"/>
      <c r="E22" s="23"/>
      <c r="F22" s="24"/>
      <c r="G22" s="24"/>
      <c r="H22" s="24"/>
      <c r="I22" s="23"/>
      <c r="J22" s="23"/>
      <c r="K22" s="23"/>
      <c r="L22" s="14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.75" customHeight="1" x14ac:dyDescent="0.25">
      <c r="A23" s="56"/>
      <c r="B23" s="26"/>
      <c r="C23" s="27" t="s">
        <v>44</v>
      </c>
      <c r="D23" s="17"/>
      <c r="E23" s="17"/>
      <c r="F23" s="18"/>
      <c r="G23" s="18"/>
      <c r="H23" s="18"/>
      <c r="I23" s="17"/>
      <c r="J23" s="17"/>
      <c r="K23" s="17"/>
      <c r="L23" s="149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5.75" customHeight="1" x14ac:dyDescent="0.25">
      <c r="A24" s="56"/>
      <c r="B24" s="29" t="s">
        <v>45</v>
      </c>
      <c r="C24" s="39"/>
      <c r="D24" s="30"/>
      <c r="E24" s="30"/>
      <c r="F24" s="30"/>
      <c r="G24" s="30"/>
      <c r="H24" s="30"/>
      <c r="I24" s="31">
        <v>43965</v>
      </c>
      <c r="J24" s="31">
        <v>43965</v>
      </c>
      <c r="K24" s="31">
        <v>43965</v>
      </c>
      <c r="L24" s="40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.75" customHeight="1" x14ac:dyDescent="0.2"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B27" s="4" t="s">
        <v>14</v>
      </c>
      <c r="C27" s="5" t="s">
        <v>16</v>
      </c>
      <c r="D27" s="1"/>
      <c r="E27" s="1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B28" s="4" t="s">
        <v>17</v>
      </c>
      <c r="C28" s="5">
        <v>104003</v>
      </c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B29" s="4" t="s">
        <v>19</v>
      </c>
      <c r="C29" s="5" t="s">
        <v>4</v>
      </c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B30" s="4" t="s">
        <v>21</v>
      </c>
      <c r="C30" s="5">
        <v>1120</v>
      </c>
      <c r="D30" s="172" t="s">
        <v>22</v>
      </c>
      <c r="E30" s="143"/>
      <c r="F30" s="143"/>
      <c r="G30" s="143"/>
      <c r="H30" s="143"/>
      <c r="I30" s="143"/>
      <c r="J30" s="143"/>
      <c r="K30" s="143"/>
      <c r="L30" s="163"/>
    </row>
    <row r="31" spans="1:26" ht="15.75" customHeight="1" x14ac:dyDescent="0.2">
      <c r="B31" s="4" t="s">
        <v>29</v>
      </c>
      <c r="C31" s="12" t="s">
        <v>78</v>
      </c>
      <c r="D31" s="13" t="s">
        <v>98</v>
      </c>
      <c r="E31" s="13" t="s">
        <v>99</v>
      </c>
      <c r="F31" s="15" t="s">
        <v>31</v>
      </c>
      <c r="G31" s="15" t="s">
        <v>32</v>
      </c>
      <c r="H31" s="15" t="s">
        <v>33</v>
      </c>
      <c r="I31" s="13" t="s">
        <v>34</v>
      </c>
      <c r="J31" s="13" t="s">
        <v>35</v>
      </c>
      <c r="K31" s="13" t="s">
        <v>93</v>
      </c>
      <c r="L31" s="173" t="s">
        <v>36</v>
      </c>
    </row>
    <row r="32" spans="1:26" ht="40.5" customHeight="1" x14ac:dyDescent="0.2">
      <c r="B32" s="19" t="s">
        <v>37</v>
      </c>
      <c r="C32" s="35" t="s">
        <v>77</v>
      </c>
      <c r="D32" s="23"/>
      <c r="E32" s="23"/>
      <c r="F32" s="24"/>
      <c r="G32" s="24"/>
      <c r="H32" s="24"/>
      <c r="I32" s="23"/>
      <c r="J32" s="23"/>
      <c r="K32" s="23"/>
      <c r="L32" s="148"/>
    </row>
    <row r="33" spans="2:12" ht="84" customHeight="1" x14ac:dyDescent="0.2">
      <c r="B33" s="19" t="s">
        <v>40</v>
      </c>
      <c r="C33" s="5" t="s">
        <v>79</v>
      </c>
      <c r="D33" s="23"/>
      <c r="E33" s="23"/>
      <c r="F33" s="24"/>
      <c r="G33" s="24"/>
      <c r="H33" s="24"/>
      <c r="I33" s="23"/>
      <c r="J33" s="23"/>
      <c r="K33" s="23"/>
      <c r="L33" s="148"/>
    </row>
    <row r="34" spans="2:12" ht="15.75" customHeight="1" x14ac:dyDescent="0.2">
      <c r="B34" s="19" t="s">
        <v>41</v>
      </c>
      <c r="C34" s="25" t="s">
        <v>80</v>
      </c>
      <c r="D34" s="23"/>
      <c r="E34" s="23"/>
      <c r="F34" s="24"/>
      <c r="G34" s="24"/>
      <c r="H34" s="24"/>
      <c r="I34" s="23"/>
      <c r="J34" s="23"/>
      <c r="K34" s="23"/>
      <c r="L34" s="148"/>
    </row>
    <row r="35" spans="2:12" ht="15.75" customHeight="1" x14ac:dyDescent="0.2">
      <c r="B35" s="5" t="s">
        <v>43</v>
      </c>
      <c r="C35" s="5" t="s">
        <v>90</v>
      </c>
      <c r="D35" s="23"/>
      <c r="E35" s="23"/>
      <c r="F35" s="24"/>
      <c r="G35" s="24"/>
      <c r="H35" s="24"/>
      <c r="I35" s="23"/>
      <c r="J35" s="23"/>
      <c r="K35" s="23"/>
      <c r="L35" s="148"/>
    </row>
    <row r="36" spans="2:12" ht="15.75" customHeight="1" x14ac:dyDescent="0.2">
      <c r="B36" s="26"/>
      <c r="C36" s="27" t="s">
        <v>44</v>
      </c>
      <c r="D36" s="17"/>
      <c r="E36" s="17"/>
      <c r="F36" s="18"/>
      <c r="G36" s="18"/>
      <c r="H36" s="18"/>
      <c r="I36" s="17"/>
      <c r="J36" s="17"/>
      <c r="K36" s="17"/>
      <c r="L36" s="149"/>
    </row>
    <row r="37" spans="2:12" ht="29.25" customHeight="1" x14ac:dyDescent="0.2">
      <c r="B37" s="174" t="s">
        <v>81</v>
      </c>
      <c r="C37" s="163"/>
      <c r="D37" s="64"/>
      <c r="E37" s="64"/>
      <c r="F37" s="65"/>
      <c r="G37" s="65"/>
      <c r="H37" s="65"/>
      <c r="I37" s="64">
        <v>78</v>
      </c>
      <c r="J37" s="64">
        <v>83</v>
      </c>
      <c r="K37" s="64">
        <v>83</v>
      </c>
      <c r="L37" s="116"/>
    </row>
    <row r="38" spans="2:12" ht="15.75" customHeight="1" x14ac:dyDescent="0.2">
      <c r="B38" s="29" t="s">
        <v>45</v>
      </c>
      <c r="C38" s="39"/>
      <c r="D38" s="30"/>
      <c r="E38" s="30"/>
      <c r="F38" s="30"/>
      <c r="G38" s="30"/>
      <c r="H38" s="30"/>
      <c r="I38" s="31">
        <v>23652</v>
      </c>
      <c r="J38" s="31">
        <v>25272</v>
      </c>
      <c r="K38" s="31">
        <v>26892</v>
      </c>
      <c r="L38" s="40"/>
    </row>
    <row r="39" spans="2:12" ht="15.75" customHeight="1" x14ac:dyDescent="0.2">
      <c r="B39" s="10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5.75" customHeight="1" x14ac:dyDescent="0.2"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5.75" customHeight="1" x14ac:dyDescent="0.2">
      <c r="B41" s="4" t="s">
        <v>14</v>
      </c>
      <c r="C41" s="5" t="s">
        <v>16</v>
      </c>
      <c r="D41" s="1"/>
      <c r="E41" s="1"/>
      <c r="F41" s="3"/>
      <c r="G41" s="3"/>
      <c r="H41" s="3"/>
      <c r="I41" s="3"/>
      <c r="J41" s="3"/>
      <c r="K41" s="3"/>
      <c r="L41" s="3"/>
    </row>
    <row r="42" spans="2:12" ht="15.75" customHeight="1" x14ac:dyDescent="0.2">
      <c r="B42" s="4" t="s">
        <v>17</v>
      </c>
      <c r="C42" s="5">
        <v>104003</v>
      </c>
      <c r="D42" s="3"/>
      <c r="E42" s="3"/>
      <c r="F42" s="3"/>
      <c r="G42" s="3"/>
      <c r="H42" s="3"/>
      <c r="I42" s="3"/>
      <c r="J42" s="3"/>
      <c r="K42" s="3"/>
      <c r="L42" s="3"/>
    </row>
    <row r="43" spans="2:12" ht="15.75" customHeight="1" x14ac:dyDescent="0.2">
      <c r="B43" s="4" t="s">
        <v>19</v>
      </c>
      <c r="C43" s="5" t="s">
        <v>4</v>
      </c>
      <c r="D43" s="3"/>
      <c r="E43" s="3"/>
      <c r="F43" s="3"/>
      <c r="G43" s="3"/>
      <c r="H43" s="3"/>
      <c r="I43" s="3"/>
      <c r="J43" s="3"/>
      <c r="K43" s="3"/>
      <c r="L43" s="3"/>
    </row>
    <row r="44" spans="2:12" ht="15.75" customHeight="1" x14ac:dyDescent="0.2">
      <c r="B44" s="4" t="s">
        <v>21</v>
      </c>
      <c r="C44" s="103">
        <v>1120</v>
      </c>
      <c r="D44" s="179" t="s">
        <v>22</v>
      </c>
      <c r="E44" s="180"/>
      <c r="F44" s="180"/>
      <c r="G44" s="180"/>
      <c r="H44" s="180"/>
      <c r="I44" s="180"/>
      <c r="J44" s="180"/>
      <c r="K44" s="180"/>
      <c r="L44" s="181"/>
    </row>
    <row r="45" spans="2:12" ht="15.75" customHeight="1" x14ac:dyDescent="0.2">
      <c r="B45" s="4" t="s">
        <v>29</v>
      </c>
      <c r="C45" s="104">
        <v>31002</v>
      </c>
      <c r="D45" s="13" t="s">
        <v>98</v>
      </c>
      <c r="E45" s="13" t="s">
        <v>99</v>
      </c>
      <c r="F45" s="15" t="s">
        <v>31</v>
      </c>
      <c r="G45" s="15" t="s">
        <v>32</v>
      </c>
      <c r="H45" s="15" t="s">
        <v>33</v>
      </c>
      <c r="I45" s="13" t="s">
        <v>34</v>
      </c>
      <c r="J45" s="13" t="s">
        <v>35</v>
      </c>
      <c r="K45" s="13" t="s">
        <v>93</v>
      </c>
      <c r="L45" s="169" t="s">
        <v>36</v>
      </c>
    </row>
    <row r="46" spans="2:12" ht="47.25" customHeight="1" x14ac:dyDescent="0.2">
      <c r="B46" s="19" t="s">
        <v>37</v>
      </c>
      <c r="C46" s="35" t="s">
        <v>95</v>
      </c>
      <c r="D46" s="23"/>
      <c r="E46" s="23"/>
      <c r="F46" s="24"/>
      <c r="G46" s="24"/>
      <c r="H46" s="24"/>
      <c r="I46" s="23"/>
      <c r="J46" s="23"/>
      <c r="K46" s="23"/>
      <c r="L46" s="170"/>
    </row>
    <row r="47" spans="2:12" ht="78" customHeight="1" x14ac:dyDescent="0.2">
      <c r="B47" s="19" t="s">
        <v>40</v>
      </c>
      <c r="C47" s="5" t="s">
        <v>96</v>
      </c>
      <c r="D47" s="23"/>
      <c r="E47" s="23"/>
      <c r="F47" s="24"/>
      <c r="G47" s="24"/>
      <c r="H47" s="24"/>
      <c r="I47" s="23"/>
      <c r="J47" s="23"/>
      <c r="K47" s="23"/>
      <c r="L47" s="170"/>
    </row>
    <row r="48" spans="2:12" ht="15.75" customHeight="1" x14ac:dyDescent="0.2">
      <c r="B48" s="19" t="s">
        <v>41</v>
      </c>
      <c r="C48" s="25" t="s">
        <v>80</v>
      </c>
      <c r="D48" s="23"/>
      <c r="E48" s="23"/>
      <c r="F48" s="24"/>
      <c r="G48" s="24"/>
      <c r="H48" s="24"/>
      <c r="I48" s="23"/>
      <c r="J48" s="23"/>
      <c r="K48" s="23"/>
      <c r="L48" s="170"/>
    </row>
    <row r="49" spans="1:26" ht="43.5" customHeight="1" x14ac:dyDescent="0.2">
      <c r="B49" s="5" t="s">
        <v>43</v>
      </c>
      <c r="C49" s="5" t="s">
        <v>90</v>
      </c>
      <c r="D49" s="23"/>
      <c r="E49" s="23"/>
      <c r="F49" s="24"/>
      <c r="G49" s="24"/>
      <c r="H49" s="24"/>
      <c r="I49" s="23"/>
      <c r="J49" s="23"/>
      <c r="K49" s="23"/>
      <c r="L49" s="170"/>
    </row>
    <row r="50" spans="1:26" ht="15.75" customHeight="1" x14ac:dyDescent="0.2">
      <c r="B50" s="26"/>
      <c r="C50" s="27" t="s">
        <v>44</v>
      </c>
      <c r="D50" s="17"/>
      <c r="E50" s="17"/>
      <c r="F50" s="18"/>
      <c r="G50" s="18"/>
      <c r="H50" s="18"/>
      <c r="I50" s="17"/>
      <c r="J50" s="17"/>
      <c r="K50" s="17"/>
      <c r="L50" s="171"/>
    </row>
    <row r="51" spans="1:26" ht="31.5" customHeight="1" x14ac:dyDescent="0.2">
      <c r="B51" s="182" t="s">
        <v>104</v>
      </c>
      <c r="C51" s="183"/>
      <c r="D51" s="64"/>
      <c r="E51" s="64"/>
      <c r="F51" s="65"/>
      <c r="G51" s="65"/>
      <c r="H51" s="65"/>
      <c r="I51" s="64"/>
      <c r="J51" s="64">
        <v>200</v>
      </c>
      <c r="K51" s="64">
        <v>400</v>
      </c>
      <c r="L51" s="116"/>
    </row>
    <row r="52" spans="1:26" ht="15.75" customHeight="1" x14ac:dyDescent="0.2">
      <c r="B52" s="29" t="s">
        <v>45</v>
      </c>
      <c r="C52" s="39"/>
      <c r="D52" s="30"/>
      <c r="E52" s="30"/>
      <c r="F52" s="30"/>
      <c r="G52" s="30"/>
      <c r="H52" s="30"/>
      <c r="I52" s="31">
        <v>110000</v>
      </c>
      <c r="J52" s="31">
        <v>110000</v>
      </c>
      <c r="K52" s="31">
        <v>110000</v>
      </c>
      <c r="L52" s="40"/>
    </row>
    <row r="53" spans="1:26" ht="15.75" customHeight="1" x14ac:dyDescent="0.2">
      <c r="B53" s="10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26" ht="15.75" customHeight="1" x14ac:dyDescent="0.2"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26" ht="15.75" customHeight="1" x14ac:dyDescent="0.2"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26" ht="15.75" customHeight="1" x14ac:dyDescent="0.2">
      <c r="B56" s="10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26" ht="15.75" customHeight="1" x14ac:dyDescent="0.2">
      <c r="B57" s="4" t="s">
        <v>14</v>
      </c>
      <c r="C57" s="5" t="s">
        <v>16</v>
      </c>
      <c r="D57" s="1"/>
      <c r="E57" s="1"/>
      <c r="F57" s="3"/>
      <c r="G57" s="3"/>
      <c r="H57" s="3"/>
      <c r="I57" s="3"/>
      <c r="J57" s="3"/>
      <c r="K57" s="3"/>
      <c r="L57" s="3"/>
    </row>
    <row r="58" spans="1:26" ht="15.75" customHeight="1" x14ac:dyDescent="0.2">
      <c r="B58" s="4" t="s">
        <v>17</v>
      </c>
      <c r="C58" s="5">
        <v>105047</v>
      </c>
      <c r="D58" s="3"/>
      <c r="E58" s="3"/>
      <c r="F58" s="3"/>
      <c r="G58" s="3"/>
      <c r="H58" s="3"/>
      <c r="I58" s="3"/>
      <c r="J58" s="3"/>
      <c r="K58" s="3"/>
      <c r="L58" s="3"/>
    </row>
    <row r="59" spans="1:26" ht="15.75" customHeight="1" x14ac:dyDescent="0.2">
      <c r="B59" s="4" t="s">
        <v>19</v>
      </c>
      <c r="C59" s="5" t="s">
        <v>58</v>
      </c>
      <c r="D59" s="3"/>
      <c r="E59" s="3"/>
      <c r="F59" s="3"/>
      <c r="G59" s="3"/>
      <c r="H59" s="3"/>
      <c r="I59" s="3"/>
      <c r="J59" s="3"/>
      <c r="K59" s="3"/>
      <c r="L59" s="3"/>
    </row>
    <row r="60" spans="1:26" ht="15.75" customHeight="1" x14ac:dyDescent="0.2">
      <c r="B60" s="4" t="s">
        <v>21</v>
      </c>
      <c r="C60" s="5">
        <v>1120</v>
      </c>
      <c r="D60" s="172" t="s">
        <v>22</v>
      </c>
      <c r="E60" s="143"/>
      <c r="F60" s="143"/>
      <c r="G60" s="143"/>
      <c r="H60" s="143"/>
      <c r="I60" s="143"/>
      <c r="J60" s="143"/>
      <c r="K60" s="143"/>
      <c r="L60" s="163"/>
    </row>
    <row r="61" spans="1:26" ht="15.75" customHeight="1" x14ac:dyDescent="0.2">
      <c r="B61" s="4" t="s">
        <v>29</v>
      </c>
      <c r="C61" s="12" t="s">
        <v>52</v>
      </c>
      <c r="D61" s="13" t="s">
        <v>98</v>
      </c>
      <c r="E61" s="13" t="s">
        <v>99</v>
      </c>
      <c r="F61" s="15" t="s">
        <v>31</v>
      </c>
      <c r="G61" s="15" t="s">
        <v>32</v>
      </c>
      <c r="H61" s="15" t="s">
        <v>33</v>
      </c>
      <c r="I61" s="13" t="s">
        <v>34</v>
      </c>
      <c r="J61" s="13" t="s">
        <v>35</v>
      </c>
      <c r="K61" s="13" t="s">
        <v>93</v>
      </c>
      <c r="L61" s="173" t="s">
        <v>36</v>
      </c>
    </row>
    <row r="62" spans="1:26" ht="41.25" customHeight="1" x14ac:dyDescent="0.2">
      <c r="B62" s="19" t="s">
        <v>37</v>
      </c>
      <c r="C62" s="135" t="s">
        <v>97</v>
      </c>
      <c r="D62" s="23"/>
      <c r="E62" s="23"/>
      <c r="F62" s="24"/>
      <c r="G62" s="24"/>
      <c r="H62" s="24"/>
      <c r="I62" s="23"/>
      <c r="J62" s="23"/>
      <c r="K62" s="23"/>
      <c r="L62" s="148"/>
    </row>
    <row r="63" spans="1:26" ht="63.75" x14ac:dyDescent="0.25">
      <c r="A63" s="56"/>
      <c r="B63" s="19" t="s">
        <v>40</v>
      </c>
      <c r="C63" s="43" t="s">
        <v>71</v>
      </c>
      <c r="D63" s="23"/>
      <c r="E63" s="23"/>
      <c r="F63" s="24"/>
      <c r="G63" s="24"/>
      <c r="H63" s="24"/>
      <c r="I63" s="23"/>
      <c r="J63" s="23"/>
      <c r="K63" s="23"/>
      <c r="L63" s="148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33.75" customHeight="1" x14ac:dyDescent="0.25">
      <c r="A64" s="56"/>
      <c r="B64" s="19" t="s">
        <v>41</v>
      </c>
      <c r="C64" s="37" t="s">
        <v>53</v>
      </c>
      <c r="D64" s="23"/>
      <c r="E64" s="23"/>
      <c r="F64" s="24"/>
      <c r="G64" s="24"/>
      <c r="H64" s="24"/>
      <c r="I64" s="23"/>
      <c r="J64" s="23"/>
      <c r="K64" s="23"/>
      <c r="L64" s="148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5.75" customHeight="1" x14ac:dyDescent="0.25">
      <c r="A65" s="56"/>
      <c r="B65" s="5" t="s">
        <v>55</v>
      </c>
      <c r="C65" s="5" t="s">
        <v>58</v>
      </c>
      <c r="D65" s="23"/>
      <c r="E65" s="23"/>
      <c r="F65" s="24"/>
      <c r="G65" s="24"/>
      <c r="H65" s="24"/>
      <c r="I65" s="23"/>
      <c r="J65" s="23"/>
      <c r="K65" s="23"/>
      <c r="L65" s="148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5.75" customHeight="1" x14ac:dyDescent="0.25">
      <c r="A66" s="56"/>
      <c r="B66" s="38"/>
      <c r="C66" s="27" t="s">
        <v>44</v>
      </c>
      <c r="D66" s="17"/>
      <c r="E66" s="17"/>
      <c r="F66" s="18"/>
      <c r="G66" s="18"/>
      <c r="H66" s="18"/>
      <c r="I66" s="17"/>
      <c r="J66" s="17"/>
      <c r="K66" s="17"/>
      <c r="L66" s="148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24" customHeight="1" x14ac:dyDescent="0.25">
      <c r="A67" s="56"/>
      <c r="B67" s="177" t="s">
        <v>68</v>
      </c>
      <c r="C67" s="178"/>
      <c r="D67" s="33"/>
      <c r="E67" s="33"/>
      <c r="F67" s="33"/>
      <c r="G67" s="33"/>
      <c r="H67" s="33"/>
      <c r="I67" s="102">
        <v>10</v>
      </c>
      <c r="J67" s="102">
        <v>35</v>
      </c>
      <c r="K67" s="102">
        <v>55</v>
      </c>
      <c r="L67" s="148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33" customHeight="1" x14ac:dyDescent="0.25">
      <c r="A68" s="56"/>
      <c r="B68" s="177" t="s">
        <v>59</v>
      </c>
      <c r="C68" s="178"/>
      <c r="D68" s="33"/>
      <c r="E68" s="33"/>
      <c r="F68" s="33"/>
      <c r="G68" s="33"/>
      <c r="H68" s="33"/>
      <c r="I68" s="102">
        <v>30</v>
      </c>
      <c r="J68" s="102">
        <v>70</v>
      </c>
      <c r="K68" s="102"/>
      <c r="L68" s="148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30.75" customHeight="1" x14ac:dyDescent="0.25">
      <c r="A69" s="56"/>
      <c r="B69" s="177" t="s">
        <v>60</v>
      </c>
      <c r="C69" s="178"/>
      <c r="D69" s="33"/>
      <c r="E69" s="33"/>
      <c r="F69" s="33"/>
      <c r="G69" s="33"/>
      <c r="H69" s="33"/>
      <c r="I69" s="102">
        <v>70</v>
      </c>
      <c r="J69" s="102">
        <v>30</v>
      </c>
      <c r="K69" s="102"/>
      <c r="L69" s="148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24" customHeight="1" x14ac:dyDescent="0.25">
      <c r="A70" s="56"/>
      <c r="B70" s="177" t="s">
        <v>61</v>
      </c>
      <c r="C70" s="178"/>
      <c r="D70" s="33"/>
      <c r="E70" s="33"/>
      <c r="F70" s="33"/>
      <c r="G70" s="33"/>
      <c r="H70" s="33"/>
      <c r="I70" s="102"/>
      <c r="J70" s="102">
        <v>40</v>
      </c>
      <c r="K70" s="102">
        <v>60</v>
      </c>
      <c r="L70" s="148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33" customHeight="1" x14ac:dyDescent="0.25">
      <c r="A71" s="56"/>
      <c r="B71" s="177" t="s">
        <v>62</v>
      </c>
      <c r="C71" s="178"/>
      <c r="D71" s="33"/>
      <c r="E71" s="33"/>
      <c r="F71" s="33"/>
      <c r="G71" s="33"/>
      <c r="H71" s="33"/>
      <c r="I71" s="102">
        <v>100</v>
      </c>
      <c r="J71" s="102">
        <v>0</v>
      </c>
      <c r="K71" s="102"/>
      <c r="L71" s="148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32.25" customHeight="1" x14ac:dyDescent="0.25">
      <c r="A72" s="56"/>
      <c r="B72" s="177" t="s">
        <v>102</v>
      </c>
      <c r="C72" s="186"/>
      <c r="D72" s="33"/>
      <c r="E72" s="33"/>
      <c r="F72" s="33"/>
      <c r="G72" s="33"/>
      <c r="H72" s="33"/>
      <c r="I72" s="102">
        <v>100</v>
      </c>
      <c r="J72" s="102">
        <v>0</v>
      </c>
      <c r="K72" s="102"/>
      <c r="L72" s="148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32.25" customHeight="1" x14ac:dyDescent="0.25">
      <c r="A73" s="56"/>
      <c r="B73" s="177" t="s">
        <v>103</v>
      </c>
      <c r="C73" s="186"/>
      <c r="D73" s="82"/>
      <c r="E73" s="82"/>
      <c r="F73" s="82"/>
      <c r="G73" s="82"/>
      <c r="H73" s="82"/>
      <c r="I73" s="102">
        <v>25</v>
      </c>
      <c r="J73" s="102">
        <v>50</v>
      </c>
      <c r="K73" s="102">
        <v>25</v>
      </c>
      <c r="L73" s="145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44.25" customHeight="1" x14ac:dyDescent="0.25">
      <c r="A74" s="56"/>
      <c r="B74" s="177" t="s">
        <v>82</v>
      </c>
      <c r="C74" s="178"/>
      <c r="D74" s="33"/>
      <c r="E74" s="33"/>
      <c r="F74" s="33"/>
      <c r="G74" s="33"/>
      <c r="H74" s="33"/>
      <c r="I74" s="102"/>
      <c r="J74" s="102">
        <v>45</v>
      </c>
      <c r="K74" s="102">
        <v>55</v>
      </c>
      <c r="L74" s="148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.75" customHeight="1" x14ac:dyDescent="0.2">
      <c r="B75" s="29" t="s">
        <v>45</v>
      </c>
      <c r="C75" s="39"/>
      <c r="D75" s="60">
        <v>0</v>
      </c>
      <c r="E75" s="30">
        <v>0</v>
      </c>
      <c r="F75" s="30"/>
      <c r="G75" s="30"/>
      <c r="H75" s="30"/>
      <c r="I75" s="31">
        <v>1713500</v>
      </c>
      <c r="J75" s="31">
        <v>10009261</v>
      </c>
      <c r="K75" s="31">
        <v>20993731</v>
      </c>
      <c r="L75" s="40"/>
    </row>
    <row r="76" spans="1:26" ht="15.75" customHeight="1" x14ac:dyDescent="0.2">
      <c r="B76" s="57"/>
      <c r="C76" s="57"/>
      <c r="D76" s="48"/>
      <c r="E76" s="48"/>
      <c r="F76" s="48"/>
      <c r="G76" s="48"/>
      <c r="H76" s="48"/>
      <c r="I76" s="48"/>
      <c r="J76" s="48"/>
      <c r="K76" s="48"/>
      <c r="L76" s="48"/>
    </row>
    <row r="77" spans="1:26" ht="15.75" customHeight="1" x14ac:dyDescent="0.25">
      <c r="A77" s="56"/>
      <c r="B77" s="4" t="s">
        <v>14</v>
      </c>
      <c r="C77" s="5" t="s">
        <v>16</v>
      </c>
      <c r="D77" s="1"/>
      <c r="E77" s="1"/>
      <c r="F77" s="3"/>
      <c r="G77" s="3"/>
      <c r="H77" s="3"/>
      <c r="I77" s="3"/>
      <c r="J77" s="3"/>
      <c r="K77" s="3"/>
      <c r="L77" s="3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5.75" customHeight="1" x14ac:dyDescent="0.25">
      <c r="A78" s="56"/>
      <c r="B78" s="4" t="s">
        <v>17</v>
      </c>
      <c r="C78" s="5">
        <v>105047</v>
      </c>
      <c r="D78" s="3"/>
      <c r="E78" s="3"/>
      <c r="F78" s="3"/>
      <c r="G78" s="3"/>
      <c r="H78" s="3"/>
      <c r="I78" s="3"/>
      <c r="J78" s="3"/>
      <c r="K78" s="3"/>
      <c r="L78" s="3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5.75" customHeight="1" x14ac:dyDescent="0.25">
      <c r="A79" s="56"/>
      <c r="B79" s="4" t="s">
        <v>19</v>
      </c>
      <c r="C79" s="5" t="s">
        <v>58</v>
      </c>
      <c r="D79" s="3"/>
      <c r="E79" s="3"/>
      <c r="F79" s="3"/>
      <c r="G79" s="3"/>
      <c r="H79" s="3"/>
      <c r="I79" s="3"/>
      <c r="J79" s="3"/>
      <c r="K79" s="3"/>
      <c r="L79" s="3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5.75" customHeight="1" x14ac:dyDescent="0.25">
      <c r="A80" s="56"/>
      <c r="B80" s="4" t="s">
        <v>21</v>
      </c>
      <c r="C80" s="5">
        <v>1120</v>
      </c>
      <c r="D80" s="172" t="s">
        <v>22</v>
      </c>
      <c r="E80" s="143"/>
      <c r="F80" s="143"/>
      <c r="G80" s="143"/>
      <c r="H80" s="143"/>
      <c r="I80" s="143"/>
      <c r="J80" s="143"/>
      <c r="K80" s="143"/>
      <c r="L80" s="163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.75" customHeight="1" x14ac:dyDescent="0.25">
      <c r="A81" s="56"/>
      <c r="B81" s="4" t="s">
        <v>29</v>
      </c>
      <c r="C81" s="12" t="s">
        <v>52</v>
      </c>
      <c r="D81" s="13" t="s">
        <v>98</v>
      </c>
      <c r="E81" s="13" t="s">
        <v>99</v>
      </c>
      <c r="F81" s="15" t="s">
        <v>31</v>
      </c>
      <c r="G81" s="15" t="s">
        <v>32</v>
      </c>
      <c r="H81" s="15" t="s">
        <v>33</v>
      </c>
      <c r="I81" s="13" t="s">
        <v>34</v>
      </c>
      <c r="J81" s="13" t="s">
        <v>35</v>
      </c>
      <c r="K81" s="13" t="s">
        <v>93</v>
      </c>
      <c r="L81" s="173" t="s">
        <v>36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69" customHeight="1" x14ac:dyDescent="0.25">
      <c r="A82" s="56"/>
      <c r="B82" s="19" t="s">
        <v>37</v>
      </c>
      <c r="C82" s="136" t="s">
        <v>72</v>
      </c>
      <c r="D82" s="23"/>
      <c r="E82" s="23"/>
      <c r="F82" s="24"/>
      <c r="G82" s="24"/>
      <c r="H82" s="24"/>
      <c r="I82" s="23"/>
      <c r="J82" s="23"/>
      <c r="K82" s="23"/>
      <c r="L82" s="148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89.25" x14ac:dyDescent="0.25">
      <c r="A83" s="56"/>
      <c r="B83" s="19" t="s">
        <v>40</v>
      </c>
      <c r="C83" s="43" t="s">
        <v>73</v>
      </c>
      <c r="D83" s="23"/>
      <c r="E83" s="23"/>
      <c r="F83" s="24"/>
      <c r="G83" s="24"/>
      <c r="H83" s="24"/>
      <c r="I83" s="23"/>
      <c r="J83" s="23"/>
      <c r="K83" s="23"/>
      <c r="L83" s="148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42.75" customHeight="1" x14ac:dyDescent="0.25">
      <c r="A84" s="56"/>
      <c r="B84" s="19" t="s">
        <v>41</v>
      </c>
      <c r="C84" s="37" t="s">
        <v>53</v>
      </c>
      <c r="D84" s="23"/>
      <c r="E84" s="23"/>
      <c r="F84" s="24"/>
      <c r="G84" s="24"/>
      <c r="H84" s="24"/>
      <c r="I84" s="23"/>
      <c r="J84" s="23"/>
      <c r="K84" s="23"/>
      <c r="L84" s="148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5.75" customHeight="1" x14ac:dyDescent="0.25">
      <c r="A85" s="56"/>
      <c r="B85" s="5" t="s">
        <v>55</v>
      </c>
      <c r="C85" s="5" t="s">
        <v>58</v>
      </c>
      <c r="D85" s="23"/>
      <c r="E85" s="23"/>
      <c r="F85" s="24"/>
      <c r="G85" s="24"/>
      <c r="H85" s="24"/>
      <c r="I85" s="23"/>
      <c r="J85" s="23"/>
      <c r="K85" s="23"/>
      <c r="L85" s="148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5.75" customHeight="1" x14ac:dyDescent="0.25">
      <c r="A86" s="56"/>
      <c r="B86" s="38"/>
      <c r="C86" s="27" t="s">
        <v>44</v>
      </c>
      <c r="D86" s="17"/>
      <c r="E86" s="17"/>
      <c r="F86" s="18"/>
      <c r="G86" s="18"/>
      <c r="H86" s="18"/>
      <c r="I86" s="17"/>
      <c r="J86" s="17"/>
      <c r="K86" s="17"/>
      <c r="L86" s="148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35.25" customHeight="1" x14ac:dyDescent="0.25">
      <c r="A87" s="56"/>
      <c r="B87" s="177" t="s">
        <v>63</v>
      </c>
      <c r="C87" s="178"/>
      <c r="D87" s="33"/>
      <c r="E87" s="33"/>
      <c r="F87" s="33"/>
      <c r="G87" s="33"/>
      <c r="H87" s="33"/>
      <c r="I87" s="30">
        <v>80</v>
      </c>
      <c r="J87" s="30">
        <v>20</v>
      </c>
      <c r="K87" s="30"/>
      <c r="L87" s="148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5.75" customHeight="1" x14ac:dyDescent="0.25">
      <c r="A88" s="56"/>
      <c r="B88" s="177" t="s">
        <v>64</v>
      </c>
      <c r="C88" s="178"/>
      <c r="D88" s="33"/>
      <c r="E88" s="33"/>
      <c r="F88" s="33"/>
      <c r="G88" s="33"/>
      <c r="H88" s="33"/>
      <c r="I88" s="30">
        <v>31</v>
      </c>
      <c r="J88" s="30">
        <v>16</v>
      </c>
      <c r="K88" s="30"/>
      <c r="L88" s="148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5.75" customHeight="1" x14ac:dyDescent="0.25">
      <c r="A89" s="56"/>
      <c r="B89" s="177" t="s">
        <v>65</v>
      </c>
      <c r="C89" s="178"/>
      <c r="D89" s="33"/>
      <c r="E89" s="33"/>
      <c r="F89" s="33"/>
      <c r="G89" s="33"/>
      <c r="H89" s="33"/>
      <c r="I89" s="30">
        <v>16</v>
      </c>
      <c r="J89" s="30">
        <v>8</v>
      </c>
      <c r="K89" s="30"/>
      <c r="L89" s="148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5.75" customHeight="1" x14ac:dyDescent="0.25">
      <c r="A90" s="56"/>
      <c r="B90" s="177" t="s">
        <v>66</v>
      </c>
      <c r="C90" s="178"/>
      <c r="D90" s="33"/>
      <c r="E90" s="33"/>
      <c r="F90" s="33"/>
      <c r="G90" s="33"/>
      <c r="H90" s="33"/>
      <c r="I90" s="30">
        <v>96</v>
      </c>
      <c r="J90" s="30">
        <v>24</v>
      </c>
      <c r="K90" s="30"/>
      <c r="L90" s="148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5.75" customHeight="1" x14ac:dyDescent="0.25">
      <c r="A91" s="56"/>
      <c r="B91" s="177" t="s">
        <v>67</v>
      </c>
      <c r="C91" s="178"/>
      <c r="D91" s="33"/>
      <c r="E91" s="33"/>
      <c r="F91" s="33"/>
      <c r="G91" s="33"/>
      <c r="H91" s="33"/>
      <c r="I91" s="30">
        <v>27</v>
      </c>
      <c r="J91" s="30">
        <v>6</v>
      </c>
      <c r="K91" s="30"/>
      <c r="L91" s="148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5.75" customHeight="1" x14ac:dyDescent="0.25">
      <c r="A92" s="56"/>
      <c r="B92" s="177" t="s">
        <v>101</v>
      </c>
      <c r="C92" s="178"/>
      <c r="D92" s="33"/>
      <c r="E92" s="33"/>
      <c r="F92" s="33"/>
      <c r="G92" s="33"/>
      <c r="H92" s="33"/>
      <c r="I92" s="30">
        <v>60</v>
      </c>
      <c r="J92" s="30">
        <v>24</v>
      </c>
      <c r="K92" s="30"/>
      <c r="L92" s="148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5.75" customHeight="1" x14ac:dyDescent="0.25">
      <c r="A93" s="56"/>
      <c r="B93" s="184" t="s">
        <v>100</v>
      </c>
      <c r="C93" s="185"/>
      <c r="D93" s="82"/>
      <c r="E93" s="82"/>
      <c r="F93" s="82"/>
      <c r="G93" s="82"/>
      <c r="H93" s="82"/>
      <c r="I93" s="30">
        <v>30</v>
      </c>
      <c r="J93" s="30">
        <v>30</v>
      </c>
      <c r="K93" s="30"/>
      <c r="L93" s="83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.75" customHeight="1" x14ac:dyDescent="0.25">
      <c r="A94" s="56"/>
      <c r="B94" s="29" t="s">
        <v>45</v>
      </c>
      <c r="C94" s="39"/>
      <c r="D94" s="60">
        <v>0</v>
      </c>
      <c r="E94" s="30">
        <v>0</v>
      </c>
      <c r="F94" s="30"/>
      <c r="G94" s="30"/>
      <c r="H94" s="30"/>
      <c r="I94" s="30">
        <v>52480.9</v>
      </c>
      <c r="J94" s="30">
        <v>1159.7</v>
      </c>
      <c r="K94" s="30">
        <v>1209.5</v>
      </c>
      <c r="L94" s="40" t="s">
        <v>46</v>
      </c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5.75" customHeight="1" x14ac:dyDescent="0.2">
      <c r="B95" s="10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26" ht="15.75" customHeight="1" x14ac:dyDescent="0.2">
      <c r="B96" s="10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15.75" customHeight="1" x14ac:dyDescent="0.2">
      <c r="B97" s="8" t="s">
        <v>7</v>
      </c>
      <c r="C97" s="8" t="s">
        <v>9</v>
      </c>
      <c r="D97" s="3"/>
      <c r="E97" s="3"/>
      <c r="F97" s="3"/>
      <c r="G97" s="3"/>
      <c r="H97" s="3"/>
      <c r="I97" s="3"/>
      <c r="J97" s="3"/>
      <c r="K97" s="3"/>
      <c r="L97" s="3"/>
    </row>
    <row r="98" spans="2:12" ht="39" customHeight="1" x14ac:dyDescent="0.2">
      <c r="B98" s="5">
        <v>1080</v>
      </c>
      <c r="C98" s="122" t="s">
        <v>114</v>
      </c>
      <c r="D98" s="9"/>
      <c r="E98" s="3"/>
      <c r="F98" s="3"/>
      <c r="G98" s="3"/>
      <c r="H98" s="3"/>
      <c r="I98" s="3"/>
      <c r="J98" s="3"/>
      <c r="K98" s="3"/>
      <c r="L98" s="3"/>
    </row>
    <row r="99" spans="2:12" ht="15.75" customHeight="1" x14ac:dyDescent="0.2">
      <c r="B99" s="175" t="s">
        <v>11</v>
      </c>
      <c r="C99" s="176"/>
      <c r="D99" s="3"/>
      <c r="E99" s="3"/>
      <c r="F99" s="3"/>
      <c r="G99" s="3"/>
      <c r="H99" s="3"/>
      <c r="I99" s="3"/>
      <c r="J99" s="3"/>
      <c r="K99" s="3"/>
      <c r="L99" s="3"/>
    </row>
    <row r="100" spans="2:12" ht="15.75" customHeight="1" x14ac:dyDescent="0.2">
      <c r="B100" s="57"/>
      <c r="C100" s="57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ht="15.75" customHeight="1" x14ac:dyDescent="0.2">
      <c r="B101" s="4" t="s">
        <v>14</v>
      </c>
      <c r="C101" s="5" t="s">
        <v>16</v>
      </c>
      <c r="D101" s="1"/>
      <c r="E101" s="1"/>
      <c r="F101" s="3"/>
      <c r="G101" s="3"/>
      <c r="H101" s="3"/>
      <c r="I101" s="3"/>
      <c r="J101" s="3"/>
      <c r="K101" s="3"/>
      <c r="L101" s="3"/>
    </row>
    <row r="102" spans="2:12" ht="15.75" customHeight="1" x14ac:dyDescent="0.2">
      <c r="B102" s="4" t="s">
        <v>17</v>
      </c>
      <c r="C102" s="5">
        <v>104003</v>
      </c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15.75" customHeight="1" x14ac:dyDescent="0.2">
      <c r="B103" s="4" t="s">
        <v>19</v>
      </c>
      <c r="C103" s="5" t="s">
        <v>4</v>
      </c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5.75" customHeight="1" x14ac:dyDescent="0.2">
      <c r="B104" s="4" t="s">
        <v>21</v>
      </c>
      <c r="C104" s="5">
        <v>1080</v>
      </c>
      <c r="D104" s="172" t="s">
        <v>22</v>
      </c>
      <c r="E104" s="143"/>
      <c r="F104" s="143"/>
      <c r="G104" s="143"/>
      <c r="H104" s="143"/>
      <c r="I104" s="143"/>
      <c r="J104" s="143"/>
      <c r="K104" s="143"/>
      <c r="L104" s="163"/>
    </row>
    <row r="105" spans="2:12" ht="15.75" customHeight="1" x14ac:dyDescent="0.2">
      <c r="B105" s="4" t="s">
        <v>29</v>
      </c>
      <c r="C105" s="12">
        <v>11001</v>
      </c>
      <c r="D105" s="13" t="s">
        <v>98</v>
      </c>
      <c r="E105" s="13" t="s">
        <v>99</v>
      </c>
      <c r="F105" s="15" t="s">
        <v>31</v>
      </c>
      <c r="G105" s="15" t="s">
        <v>32</v>
      </c>
      <c r="H105" s="15" t="s">
        <v>33</v>
      </c>
      <c r="I105" s="13" t="s">
        <v>34</v>
      </c>
      <c r="J105" s="13" t="s">
        <v>35</v>
      </c>
      <c r="K105" s="13" t="s">
        <v>93</v>
      </c>
      <c r="L105" s="173" t="s">
        <v>36</v>
      </c>
    </row>
    <row r="106" spans="2:12" ht="71.25" customHeight="1" x14ac:dyDescent="0.2">
      <c r="B106" s="19" t="s">
        <v>37</v>
      </c>
      <c r="C106" s="121" t="s">
        <v>109</v>
      </c>
      <c r="D106" s="23"/>
      <c r="E106" s="23"/>
      <c r="F106" s="24"/>
      <c r="G106" s="24"/>
      <c r="H106" s="24"/>
      <c r="I106" s="23"/>
      <c r="J106" s="23"/>
      <c r="K106" s="23"/>
      <c r="L106" s="148"/>
    </row>
    <row r="107" spans="2:12" ht="90.75" customHeight="1" x14ac:dyDescent="0.2">
      <c r="B107" s="105" t="s">
        <v>40</v>
      </c>
      <c r="C107" s="137" t="s">
        <v>115</v>
      </c>
      <c r="D107" s="23"/>
      <c r="E107" s="23"/>
      <c r="F107" s="24"/>
      <c r="G107" s="24"/>
      <c r="H107" s="24"/>
      <c r="I107" s="23"/>
      <c r="J107" s="23"/>
      <c r="K107" s="23"/>
      <c r="L107" s="148"/>
    </row>
    <row r="108" spans="2:12" ht="15.75" customHeight="1" x14ac:dyDescent="0.2">
      <c r="B108" s="19" t="s">
        <v>41</v>
      </c>
      <c r="C108" s="25" t="s">
        <v>42</v>
      </c>
      <c r="D108" s="23"/>
      <c r="E108" s="23"/>
      <c r="F108" s="24"/>
      <c r="G108" s="24"/>
      <c r="H108" s="24"/>
      <c r="I108" s="23"/>
      <c r="J108" s="23"/>
      <c r="K108" s="23"/>
      <c r="L108" s="148"/>
    </row>
    <row r="109" spans="2:12" ht="38.25" customHeight="1" x14ac:dyDescent="0.2">
      <c r="B109" s="5" t="s">
        <v>43</v>
      </c>
      <c r="C109" s="138" t="s">
        <v>127</v>
      </c>
      <c r="D109" s="23"/>
      <c r="E109" s="23"/>
      <c r="F109" s="24"/>
      <c r="G109" s="24"/>
      <c r="H109" s="24"/>
      <c r="I109" s="23"/>
      <c r="J109" s="23"/>
      <c r="K109" s="23"/>
      <c r="L109" s="148"/>
    </row>
    <row r="110" spans="2:12" ht="15.75" customHeight="1" x14ac:dyDescent="0.2">
      <c r="B110" s="26"/>
      <c r="C110" s="27" t="s">
        <v>44</v>
      </c>
      <c r="D110" s="17"/>
      <c r="E110" s="17"/>
      <c r="F110" s="18"/>
      <c r="G110" s="18"/>
      <c r="H110" s="18"/>
      <c r="I110" s="17"/>
      <c r="J110" s="17"/>
      <c r="K110" s="17"/>
      <c r="L110" s="149"/>
    </row>
    <row r="111" spans="2:12" ht="15.75" customHeight="1" x14ac:dyDescent="0.2">
      <c r="B111" s="29" t="s">
        <v>45</v>
      </c>
      <c r="C111" s="39"/>
      <c r="D111" s="30"/>
      <c r="E111" s="30">
        <v>576031.9</v>
      </c>
      <c r="F111" s="30"/>
      <c r="G111" s="30"/>
      <c r="H111" s="30"/>
      <c r="I111" s="31">
        <v>987480.1</v>
      </c>
      <c r="J111" s="31">
        <v>987480.1</v>
      </c>
      <c r="K111" s="31">
        <v>987480.1</v>
      </c>
      <c r="L111" s="40"/>
    </row>
    <row r="112" spans="2:12" ht="15.75" customHeight="1" x14ac:dyDescent="0.2"/>
    <row r="113" spans="2:12" ht="15.75" customHeight="1" x14ac:dyDescent="0.2"/>
    <row r="114" spans="2:12" ht="15.75" customHeight="1" x14ac:dyDescent="0.2"/>
    <row r="115" spans="2:12" ht="15.75" customHeight="1" x14ac:dyDescent="0.2">
      <c r="B115" s="4" t="s">
        <v>14</v>
      </c>
      <c r="C115" s="5" t="s">
        <v>16</v>
      </c>
      <c r="D115" s="1"/>
      <c r="E115" s="1"/>
      <c r="F115" s="3"/>
      <c r="G115" s="3"/>
      <c r="H115" s="3"/>
      <c r="I115" s="3"/>
      <c r="J115" s="3"/>
      <c r="K115" s="3"/>
      <c r="L115" s="3"/>
    </row>
    <row r="116" spans="2:12" ht="15.75" customHeight="1" x14ac:dyDescent="0.2">
      <c r="B116" s="4" t="s">
        <v>17</v>
      </c>
      <c r="C116" s="5">
        <v>104003</v>
      </c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15.75" customHeight="1" x14ac:dyDescent="0.2">
      <c r="B117" s="4" t="s">
        <v>19</v>
      </c>
      <c r="C117" s="5" t="s">
        <v>4</v>
      </c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15.75" customHeight="1" x14ac:dyDescent="0.2">
      <c r="B118" s="4" t="s">
        <v>21</v>
      </c>
      <c r="C118" s="5">
        <v>1080</v>
      </c>
      <c r="D118" s="172" t="s">
        <v>22</v>
      </c>
      <c r="E118" s="143"/>
      <c r="F118" s="143"/>
      <c r="G118" s="143"/>
      <c r="H118" s="143"/>
      <c r="I118" s="143"/>
      <c r="J118" s="143"/>
      <c r="K118" s="143"/>
      <c r="L118" s="163"/>
    </row>
    <row r="119" spans="2:12" ht="15.75" customHeight="1" x14ac:dyDescent="0.2">
      <c r="B119" s="4" t="s">
        <v>29</v>
      </c>
      <c r="C119" s="12">
        <v>11019</v>
      </c>
      <c r="D119" s="13" t="s">
        <v>98</v>
      </c>
      <c r="E119" s="13" t="s">
        <v>99</v>
      </c>
      <c r="F119" s="15" t="s">
        <v>31</v>
      </c>
      <c r="G119" s="15" t="s">
        <v>32</v>
      </c>
      <c r="H119" s="15" t="s">
        <v>33</v>
      </c>
      <c r="I119" s="13" t="s">
        <v>34</v>
      </c>
      <c r="J119" s="13" t="s">
        <v>35</v>
      </c>
      <c r="K119" s="13" t="s">
        <v>93</v>
      </c>
      <c r="L119" s="173" t="s">
        <v>36</v>
      </c>
    </row>
    <row r="120" spans="2:12" ht="60" customHeight="1" x14ac:dyDescent="0.2">
      <c r="B120" s="19" t="s">
        <v>37</v>
      </c>
      <c r="C120" s="121" t="s">
        <v>110</v>
      </c>
      <c r="D120" s="23"/>
      <c r="E120" s="23"/>
      <c r="F120" s="24"/>
      <c r="G120" s="24"/>
      <c r="H120" s="24"/>
      <c r="I120" s="23"/>
      <c r="J120" s="23"/>
      <c r="K120" s="23"/>
      <c r="L120" s="148"/>
    </row>
    <row r="121" spans="2:12" ht="52.5" customHeight="1" x14ac:dyDescent="0.2">
      <c r="B121" s="19" t="s">
        <v>40</v>
      </c>
      <c r="C121" s="5" t="s">
        <v>120</v>
      </c>
      <c r="D121" s="23"/>
      <c r="E121" s="23"/>
      <c r="F121" s="24"/>
      <c r="G121" s="24"/>
      <c r="H121" s="24"/>
      <c r="I121" s="23"/>
      <c r="J121" s="23"/>
      <c r="K121" s="23"/>
      <c r="L121" s="148"/>
    </row>
    <row r="122" spans="2:12" ht="26.25" customHeight="1" x14ac:dyDescent="0.2">
      <c r="B122" s="19" t="s">
        <v>41</v>
      </c>
      <c r="C122" s="25" t="s">
        <v>42</v>
      </c>
      <c r="D122" s="23"/>
      <c r="E122" s="23"/>
      <c r="F122" s="24"/>
      <c r="G122" s="24"/>
      <c r="H122" s="24"/>
      <c r="I122" s="23"/>
      <c r="J122" s="23"/>
      <c r="K122" s="23"/>
      <c r="L122" s="148"/>
    </row>
    <row r="123" spans="2:12" ht="15.75" customHeight="1" x14ac:dyDescent="0.2">
      <c r="B123" s="5" t="s">
        <v>43</v>
      </c>
      <c r="C123" s="138" t="s">
        <v>126</v>
      </c>
      <c r="D123" s="23"/>
      <c r="E123" s="23"/>
      <c r="F123" s="24"/>
      <c r="G123" s="24"/>
      <c r="H123" s="24"/>
      <c r="I123" s="23"/>
      <c r="J123" s="23"/>
      <c r="K123" s="23"/>
      <c r="L123" s="148"/>
    </row>
    <row r="124" spans="2:12" ht="15.75" customHeight="1" x14ac:dyDescent="0.2">
      <c r="B124" s="26"/>
      <c r="C124" s="27" t="s">
        <v>44</v>
      </c>
      <c r="D124" s="17"/>
      <c r="E124" s="17"/>
      <c r="F124" s="18"/>
      <c r="G124" s="18"/>
      <c r="H124" s="18"/>
      <c r="I124" s="17"/>
      <c r="J124" s="17"/>
      <c r="K124" s="17"/>
      <c r="L124" s="149"/>
    </row>
    <row r="125" spans="2:12" ht="15.75" customHeight="1" x14ac:dyDescent="0.2">
      <c r="B125" s="29" t="s">
        <v>45</v>
      </c>
      <c r="C125" s="39"/>
      <c r="D125" s="30"/>
      <c r="E125" s="30">
        <v>113761.1</v>
      </c>
      <c r="F125" s="30"/>
      <c r="G125" s="30"/>
      <c r="H125" s="30"/>
      <c r="I125" s="31">
        <v>364397.8</v>
      </c>
      <c r="J125" s="31">
        <v>364397.8</v>
      </c>
      <c r="K125" s="31">
        <v>364397.8</v>
      </c>
      <c r="L125" s="40"/>
    </row>
    <row r="126" spans="2:12" ht="15.75" customHeight="1" x14ac:dyDescent="0.2"/>
    <row r="127" spans="2:12" ht="15.75" customHeight="1" x14ac:dyDescent="0.2"/>
    <row r="128" spans="2:12" ht="15.75" customHeight="1" x14ac:dyDescent="0.2"/>
    <row r="129" spans="2:12" ht="15.75" customHeight="1" x14ac:dyDescent="0.2">
      <c r="B129" s="4" t="s">
        <v>14</v>
      </c>
      <c r="C129" s="5" t="s">
        <v>16</v>
      </c>
      <c r="D129" s="1"/>
      <c r="E129" s="1"/>
      <c r="F129" s="3"/>
      <c r="G129" s="3"/>
      <c r="H129" s="3"/>
      <c r="I129" s="3"/>
      <c r="J129" s="3"/>
      <c r="K129" s="3"/>
      <c r="L129" s="3"/>
    </row>
    <row r="130" spans="2:12" ht="15.75" customHeight="1" x14ac:dyDescent="0.2">
      <c r="B130" s="4" t="s">
        <v>17</v>
      </c>
      <c r="C130" s="5">
        <v>104003</v>
      </c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15.75" customHeight="1" x14ac:dyDescent="0.2">
      <c r="B131" s="4" t="s">
        <v>19</v>
      </c>
      <c r="C131" s="5" t="s">
        <v>4</v>
      </c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15.75" customHeight="1" x14ac:dyDescent="0.2">
      <c r="B132" s="4" t="s">
        <v>21</v>
      </c>
      <c r="C132" s="5">
        <v>1080</v>
      </c>
      <c r="D132" s="172" t="s">
        <v>22</v>
      </c>
      <c r="E132" s="143"/>
      <c r="F132" s="143"/>
      <c r="G132" s="143"/>
      <c r="H132" s="143"/>
      <c r="I132" s="143"/>
      <c r="J132" s="143"/>
      <c r="K132" s="143"/>
      <c r="L132" s="163"/>
    </row>
    <row r="133" spans="2:12" ht="15.75" customHeight="1" x14ac:dyDescent="0.2">
      <c r="B133" s="4" t="s">
        <v>29</v>
      </c>
      <c r="C133" s="12">
        <v>11020</v>
      </c>
      <c r="D133" s="13" t="s">
        <v>98</v>
      </c>
      <c r="E133" s="13" t="s">
        <v>99</v>
      </c>
      <c r="F133" s="15" t="s">
        <v>31</v>
      </c>
      <c r="G133" s="15" t="s">
        <v>32</v>
      </c>
      <c r="H133" s="15" t="s">
        <v>33</v>
      </c>
      <c r="I133" s="13" t="s">
        <v>34</v>
      </c>
      <c r="J133" s="13" t="s">
        <v>35</v>
      </c>
      <c r="K133" s="13" t="s">
        <v>93</v>
      </c>
      <c r="L133" s="173" t="s">
        <v>36</v>
      </c>
    </row>
    <row r="134" spans="2:12" ht="64.5" customHeight="1" x14ac:dyDescent="0.2">
      <c r="B134" s="19" t="s">
        <v>37</v>
      </c>
      <c r="C134" s="121" t="s">
        <v>111</v>
      </c>
      <c r="D134" s="23"/>
      <c r="E134" s="23"/>
      <c r="F134" s="24"/>
      <c r="G134" s="24"/>
      <c r="H134" s="24"/>
      <c r="I134" s="23"/>
      <c r="J134" s="23"/>
      <c r="K134" s="23"/>
      <c r="L134" s="148"/>
    </row>
    <row r="135" spans="2:12" ht="57.75" customHeight="1" x14ac:dyDescent="0.2">
      <c r="B135" s="19" t="s">
        <v>40</v>
      </c>
      <c r="C135" s="5" t="s">
        <v>120</v>
      </c>
      <c r="D135" s="23"/>
      <c r="E135" s="23"/>
      <c r="F135" s="24"/>
      <c r="G135" s="24"/>
      <c r="H135" s="24"/>
      <c r="I135" s="23"/>
      <c r="J135" s="23"/>
      <c r="K135" s="23"/>
      <c r="L135" s="148"/>
    </row>
    <row r="136" spans="2:12" ht="15.75" customHeight="1" x14ac:dyDescent="0.2">
      <c r="B136" s="19" t="s">
        <v>41</v>
      </c>
      <c r="C136" s="25" t="s">
        <v>42</v>
      </c>
      <c r="D136" s="23"/>
      <c r="E136" s="23"/>
      <c r="F136" s="24"/>
      <c r="G136" s="24"/>
      <c r="H136" s="24"/>
      <c r="I136" s="23"/>
      <c r="J136" s="23"/>
      <c r="K136" s="23"/>
      <c r="L136" s="148"/>
    </row>
    <row r="137" spans="2:12" ht="15.75" customHeight="1" x14ac:dyDescent="0.2">
      <c r="B137" s="5" t="s">
        <v>43</v>
      </c>
      <c r="C137" s="138" t="s">
        <v>125</v>
      </c>
      <c r="D137" s="23"/>
      <c r="E137" s="23"/>
      <c r="F137" s="24"/>
      <c r="G137" s="24"/>
      <c r="H137" s="24"/>
      <c r="I137" s="23"/>
      <c r="J137" s="23"/>
      <c r="K137" s="23"/>
      <c r="L137" s="148"/>
    </row>
    <row r="138" spans="2:12" ht="15.75" customHeight="1" x14ac:dyDescent="0.2">
      <c r="B138" s="26"/>
      <c r="C138" s="27" t="s">
        <v>44</v>
      </c>
      <c r="D138" s="17"/>
      <c r="E138" s="17"/>
      <c r="F138" s="18"/>
      <c r="G138" s="18"/>
      <c r="H138" s="18"/>
      <c r="I138" s="17"/>
      <c r="J138" s="17"/>
      <c r="K138" s="17"/>
      <c r="L138" s="149"/>
    </row>
    <row r="139" spans="2:12" ht="15.75" customHeight="1" x14ac:dyDescent="0.2">
      <c r="B139" s="174"/>
      <c r="C139" s="163"/>
      <c r="D139" s="64"/>
      <c r="E139" s="64"/>
      <c r="F139" s="65"/>
      <c r="G139" s="65"/>
      <c r="H139" s="65"/>
      <c r="I139" s="64"/>
      <c r="J139" s="64"/>
      <c r="K139" s="64"/>
      <c r="L139" s="116"/>
    </row>
    <row r="140" spans="2:12" ht="15.75" customHeight="1" x14ac:dyDescent="0.2">
      <c r="B140" s="29" t="s">
        <v>45</v>
      </c>
      <c r="C140" s="39"/>
      <c r="D140" s="30"/>
      <c r="E140" s="30">
        <v>113880.1</v>
      </c>
      <c r="F140" s="30"/>
      <c r="G140" s="30"/>
      <c r="H140" s="30"/>
      <c r="I140" s="31">
        <v>353925.7</v>
      </c>
      <c r="J140" s="31">
        <v>353925.7</v>
      </c>
      <c r="K140" s="31">
        <v>353925.7</v>
      </c>
      <c r="L140" s="40"/>
    </row>
    <row r="141" spans="2:12" ht="15.75" customHeight="1" x14ac:dyDescent="0.2"/>
    <row r="142" spans="2:12" ht="15.75" customHeight="1" x14ac:dyDescent="0.2"/>
    <row r="143" spans="2:12" ht="15.75" customHeight="1" x14ac:dyDescent="0.2">
      <c r="B143" s="8" t="s">
        <v>7</v>
      </c>
      <c r="C143" s="8" t="s">
        <v>9</v>
      </c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15.75" customHeight="1" x14ac:dyDescent="0.2">
      <c r="B144" s="5">
        <v>1231</v>
      </c>
      <c r="C144" s="122" t="s">
        <v>112</v>
      </c>
      <c r="D144" s="9"/>
      <c r="E144" s="3"/>
      <c r="F144" s="3"/>
      <c r="G144" s="3"/>
      <c r="H144" s="3"/>
      <c r="I144" s="3"/>
      <c r="J144" s="3"/>
      <c r="K144" s="3"/>
      <c r="L144" s="3"/>
    </row>
    <row r="145" spans="2:12" ht="15.75" customHeight="1" x14ac:dyDescent="0.2">
      <c r="B145" s="175" t="s">
        <v>11</v>
      </c>
      <c r="C145" s="176"/>
      <c r="D145" s="3"/>
      <c r="E145" s="3"/>
      <c r="F145" s="3"/>
      <c r="G145" s="3"/>
      <c r="H145" s="3"/>
      <c r="I145" s="3"/>
      <c r="J145" s="3"/>
      <c r="K145" s="3"/>
      <c r="L145" s="3"/>
    </row>
    <row r="146" spans="2:12" ht="15.75" customHeight="1" x14ac:dyDescent="0.2">
      <c r="B146" s="57"/>
      <c r="C146" s="57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2:12" ht="15.75" customHeight="1" x14ac:dyDescent="0.2">
      <c r="B147" s="4" t="s">
        <v>14</v>
      </c>
      <c r="C147" s="5" t="s">
        <v>16</v>
      </c>
      <c r="D147" s="1"/>
      <c r="E147" s="1"/>
      <c r="F147" s="3"/>
      <c r="G147" s="3"/>
      <c r="H147" s="3"/>
      <c r="I147" s="3"/>
      <c r="J147" s="3"/>
      <c r="K147" s="3"/>
      <c r="L147" s="3"/>
    </row>
    <row r="148" spans="2:12" ht="15.75" customHeight="1" x14ac:dyDescent="0.2">
      <c r="B148" s="4" t="s">
        <v>17</v>
      </c>
      <c r="C148" s="5">
        <v>104003</v>
      </c>
      <c r="D148" s="3"/>
      <c r="E148" s="3"/>
      <c r="F148" s="3"/>
      <c r="G148" s="3"/>
      <c r="H148" s="3"/>
      <c r="I148" s="3"/>
      <c r="J148" s="3"/>
      <c r="K148" s="3"/>
      <c r="L148" s="3"/>
    </row>
    <row r="149" spans="2:12" ht="15.75" customHeight="1" x14ac:dyDescent="0.2">
      <c r="B149" s="4" t="s">
        <v>19</v>
      </c>
      <c r="C149" s="5" t="s">
        <v>4</v>
      </c>
      <c r="D149" s="3"/>
      <c r="E149" s="3"/>
      <c r="F149" s="3"/>
      <c r="G149" s="3"/>
      <c r="H149" s="3"/>
      <c r="I149" s="3"/>
      <c r="J149" s="3"/>
      <c r="K149" s="3"/>
      <c r="L149" s="3"/>
    </row>
    <row r="150" spans="2:12" ht="15.75" customHeight="1" x14ac:dyDescent="0.2">
      <c r="B150" s="4" t="s">
        <v>21</v>
      </c>
      <c r="C150" s="5">
        <v>1231</v>
      </c>
      <c r="D150" s="172" t="s">
        <v>22</v>
      </c>
      <c r="E150" s="143"/>
      <c r="F150" s="143"/>
      <c r="G150" s="143"/>
      <c r="H150" s="143"/>
      <c r="I150" s="143"/>
      <c r="J150" s="143"/>
      <c r="K150" s="143"/>
      <c r="L150" s="163"/>
    </row>
    <row r="151" spans="2:12" ht="15.75" customHeight="1" x14ac:dyDescent="0.2">
      <c r="B151" s="4" t="s">
        <v>29</v>
      </c>
      <c r="C151" s="12">
        <v>11001</v>
      </c>
      <c r="D151" s="13" t="s">
        <v>98</v>
      </c>
      <c r="E151" s="13" t="s">
        <v>99</v>
      </c>
      <c r="F151" s="15" t="s">
        <v>31</v>
      </c>
      <c r="G151" s="15" t="s">
        <v>32</v>
      </c>
      <c r="H151" s="15" t="s">
        <v>33</v>
      </c>
      <c r="I151" s="13" t="s">
        <v>34</v>
      </c>
      <c r="J151" s="13" t="s">
        <v>35</v>
      </c>
      <c r="K151" s="13" t="s">
        <v>93</v>
      </c>
      <c r="L151" s="173" t="s">
        <v>36</v>
      </c>
    </row>
    <row r="152" spans="2:12" ht="47.25" customHeight="1" x14ac:dyDescent="0.2">
      <c r="B152" s="19" t="s">
        <v>37</v>
      </c>
      <c r="C152" s="121" t="s">
        <v>113</v>
      </c>
      <c r="D152" s="23"/>
      <c r="E152" s="23"/>
      <c r="F152" s="24"/>
      <c r="G152" s="24"/>
      <c r="H152" s="24"/>
      <c r="I152" s="23"/>
      <c r="J152" s="23"/>
      <c r="K152" s="23"/>
      <c r="L152" s="148"/>
    </row>
    <row r="153" spans="2:12" ht="46.5" customHeight="1" x14ac:dyDescent="0.2">
      <c r="B153" s="105" t="s">
        <v>40</v>
      </c>
      <c r="C153" s="5" t="s">
        <v>122</v>
      </c>
      <c r="D153" s="23"/>
      <c r="E153" s="23"/>
      <c r="F153" s="24"/>
      <c r="G153" s="24"/>
      <c r="H153" s="24"/>
      <c r="I153" s="23"/>
      <c r="J153" s="23"/>
      <c r="K153" s="23"/>
      <c r="L153" s="148"/>
    </row>
    <row r="154" spans="2:12" ht="15.75" customHeight="1" x14ac:dyDescent="0.2">
      <c r="B154" s="19" t="s">
        <v>41</v>
      </c>
      <c r="C154" s="25" t="s">
        <v>42</v>
      </c>
      <c r="D154" s="23"/>
      <c r="E154" s="23"/>
      <c r="F154" s="24"/>
      <c r="G154" s="24"/>
      <c r="H154" s="24"/>
      <c r="I154" s="23"/>
      <c r="J154" s="23"/>
      <c r="K154" s="23"/>
      <c r="L154" s="148"/>
    </row>
    <row r="155" spans="2:12" ht="38.25" customHeight="1" x14ac:dyDescent="0.2">
      <c r="B155" s="5" t="s">
        <v>43</v>
      </c>
      <c r="C155" s="5" t="s">
        <v>4</v>
      </c>
      <c r="D155" s="23"/>
      <c r="E155" s="23"/>
      <c r="F155" s="24"/>
      <c r="G155" s="24"/>
      <c r="H155" s="24"/>
      <c r="I155" s="23"/>
      <c r="J155" s="23"/>
      <c r="K155" s="23"/>
      <c r="L155" s="148"/>
    </row>
    <row r="156" spans="2:12" ht="15.75" customHeight="1" x14ac:dyDescent="0.2">
      <c r="B156" s="26"/>
      <c r="C156" s="27" t="s">
        <v>44</v>
      </c>
      <c r="D156" s="17"/>
      <c r="E156" s="17"/>
      <c r="F156" s="18"/>
      <c r="G156" s="18"/>
      <c r="H156" s="18"/>
      <c r="I156" s="17"/>
      <c r="J156" s="17"/>
      <c r="K156" s="17"/>
      <c r="L156" s="149"/>
    </row>
    <row r="157" spans="2:12" ht="15.75" customHeight="1" x14ac:dyDescent="0.2">
      <c r="B157" s="29" t="s">
        <v>45</v>
      </c>
      <c r="C157" s="39"/>
      <c r="D157" s="30"/>
      <c r="E157" s="30">
        <v>899588.2</v>
      </c>
      <c r="F157" s="30"/>
      <c r="G157" s="30"/>
      <c r="H157" s="30"/>
      <c r="I157" s="31">
        <v>1803176.5</v>
      </c>
      <c r="J157" s="31">
        <v>1803176.5</v>
      </c>
      <c r="K157" s="31">
        <v>1803176.5</v>
      </c>
      <c r="L157" s="40"/>
    </row>
    <row r="158" spans="2:12" ht="15.75" customHeight="1" x14ac:dyDescent="0.2"/>
    <row r="159" spans="2:12" ht="15.75" customHeight="1" x14ac:dyDescent="0.2"/>
    <row r="160" spans="2:12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</sheetData>
  <mergeCells count="39">
    <mergeCell ref="B93:C93"/>
    <mergeCell ref="D60:L60"/>
    <mergeCell ref="L61:L74"/>
    <mergeCell ref="B67:C67"/>
    <mergeCell ref="B91:C91"/>
    <mergeCell ref="B92:C92"/>
    <mergeCell ref="B71:C71"/>
    <mergeCell ref="B72:C72"/>
    <mergeCell ref="B68:C68"/>
    <mergeCell ref="B69:C69"/>
    <mergeCell ref="B70:C70"/>
    <mergeCell ref="B73:C73"/>
    <mergeCell ref="D17:L17"/>
    <mergeCell ref="L18:L23"/>
    <mergeCell ref="B12:C12"/>
    <mergeCell ref="L81:L92"/>
    <mergeCell ref="B74:C74"/>
    <mergeCell ref="D80:L80"/>
    <mergeCell ref="B87:C87"/>
    <mergeCell ref="B88:C88"/>
    <mergeCell ref="B89:C89"/>
    <mergeCell ref="B90:C90"/>
    <mergeCell ref="D44:L44"/>
    <mergeCell ref="L45:L50"/>
    <mergeCell ref="B51:C51"/>
    <mergeCell ref="D30:L30"/>
    <mergeCell ref="L31:L36"/>
    <mergeCell ref="B37:C37"/>
    <mergeCell ref="B99:C99"/>
    <mergeCell ref="D104:L104"/>
    <mergeCell ref="L105:L110"/>
    <mergeCell ref="D118:L118"/>
    <mergeCell ref="L119:L124"/>
    <mergeCell ref="D150:L150"/>
    <mergeCell ref="L151:L156"/>
    <mergeCell ref="D132:L132"/>
    <mergeCell ref="L133:L138"/>
    <mergeCell ref="B139:C139"/>
    <mergeCell ref="B145:C145"/>
  </mergeCells>
  <pageMargins left="0" right="0" top="0" bottom="0" header="0" footer="0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topLeftCell="A11" workbookViewId="0">
      <selection activeCell="F12" sqref="F12:F29"/>
    </sheetView>
  </sheetViews>
  <sheetFormatPr defaultRowHeight="14.25" x14ac:dyDescent="0.2"/>
  <cols>
    <col min="1" max="1" width="3.375" style="68" customWidth="1"/>
    <col min="2" max="2" width="16" style="68" customWidth="1"/>
    <col min="3" max="3" width="15.25" style="68" customWidth="1"/>
    <col min="4" max="4" width="10.375" style="68" customWidth="1"/>
    <col min="5" max="5" width="47.5" style="68" customWidth="1"/>
    <col min="6" max="6" width="15.875" style="113" customWidth="1"/>
    <col min="7" max="7" width="9" style="68"/>
    <col min="8" max="8" width="9.375" style="68" bestFit="1" customWidth="1"/>
    <col min="9" max="16384" width="9" style="68"/>
  </cols>
  <sheetData>
    <row r="1" spans="2:8" ht="15" x14ac:dyDescent="0.25">
      <c r="C1" s="69"/>
      <c r="D1" s="69"/>
      <c r="E1" s="69"/>
      <c r="F1" s="109" t="s">
        <v>83</v>
      </c>
    </row>
    <row r="2" spans="2:8" x14ac:dyDescent="0.2">
      <c r="C2" s="70"/>
      <c r="D2" s="70"/>
      <c r="E2" s="71"/>
      <c r="F2" s="110"/>
    </row>
    <row r="3" spans="2:8" x14ac:dyDescent="0.2">
      <c r="B3" s="72"/>
      <c r="C3" s="73"/>
      <c r="D3" s="73"/>
      <c r="E3" s="72"/>
      <c r="F3" s="111"/>
    </row>
    <row r="4" spans="2:8" ht="19.5" customHeight="1" x14ac:dyDescent="0.2">
      <c r="B4" s="202" t="s">
        <v>3</v>
      </c>
      <c r="C4" s="202"/>
      <c r="D4" s="202"/>
      <c r="E4" s="74">
        <v>104003</v>
      </c>
      <c r="F4" s="111"/>
    </row>
    <row r="5" spans="2:8" ht="17.25" customHeight="1" x14ac:dyDescent="0.2">
      <c r="B5" s="202" t="s">
        <v>5</v>
      </c>
      <c r="C5" s="202"/>
      <c r="D5" s="202"/>
      <c r="E5" s="74" t="s">
        <v>4</v>
      </c>
      <c r="F5" s="111"/>
    </row>
    <row r="6" spans="2:8" x14ac:dyDescent="0.2">
      <c r="C6" s="73"/>
      <c r="D6" s="73"/>
      <c r="E6" s="72"/>
      <c r="F6" s="111"/>
    </row>
    <row r="7" spans="2:8" x14ac:dyDescent="0.2">
      <c r="B7" s="75" t="s">
        <v>84</v>
      </c>
      <c r="C7" s="73"/>
      <c r="D7" s="73"/>
      <c r="E7" s="72"/>
      <c r="F7" s="111"/>
    </row>
    <row r="8" spans="2:8" x14ac:dyDescent="0.2">
      <c r="B8" s="72"/>
      <c r="C8" s="72"/>
      <c r="D8" s="72"/>
      <c r="E8" s="72"/>
      <c r="F8" s="111"/>
    </row>
    <row r="9" spans="2:8" ht="15" customHeight="1" x14ac:dyDescent="0.2">
      <c r="B9" s="203" t="s">
        <v>85</v>
      </c>
      <c r="C9" s="204"/>
      <c r="D9" s="205" t="s">
        <v>86</v>
      </c>
      <c r="E9" s="206"/>
      <c r="F9" s="196" t="s">
        <v>87</v>
      </c>
    </row>
    <row r="10" spans="2:8" ht="25.5" customHeight="1" x14ac:dyDescent="0.2">
      <c r="B10" s="76" t="s">
        <v>39</v>
      </c>
      <c r="C10" s="76" t="s">
        <v>88</v>
      </c>
      <c r="D10" s="207"/>
      <c r="E10" s="208"/>
      <c r="F10" s="197"/>
    </row>
    <row r="11" spans="2:8" ht="26.25" customHeight="1" x14ac:dyDescent="0.2">
      <c r="B11" s="80" t="s">
        <v>89</v>
      </c>
      <c r="C11" s="81"/>
      <c r="D11" s="77"/>
      <c r="E11" s="77"/>
      <c r="F11" s="112"/>
    </row>
    <row r="12" spans="2:8" ht="30.75" customHeight="1" x14ac:dyDescent="0.2">
      <c r="B12" s="209">
        <v>1120</v>
      </c>
      <c r="C12" s="62" t="s">
        <v>30</v>
      </c>
      <c r="D12" s="198" t="s">
        <v>74</v>
      </c>
      <c r="E12" s="198"/>
      <c r="F12" s="233">
        <v>43965</v>
      </c>
      <c r="H12" s="133">
        <f>F12+F14+F16+F18+F20+F22+F24+F26+F28</f>
        <v>5452578</v>
      </c>
    </row>
    <row r="13" spans="2:8" ht="23.25" customHeight="1" x14ac:dyDescent="0.2">
      <c r="B13" s="210"/>
      <c r="C13" s="78"/>
      <c r="D13" s="212" t="s">
        <v>105</v>
      </c>
      <c r="E13" s="213"/>
      <c r="F13" s="233"/>
    </row>
    <row r="14" spans="2:8" ht="23.25" customHeight="1" x14ac:dyDescent="0.2">
      <c r="B14" s="210"/>
      <c r="C14" s="62" t="s">
        <v>78</v>
      </c>
      <c r="D14" s="198" t="s">
        <v>77</v>
      </c>
      <c r="E14" s="199"/>
      <c r="F14" s="234">
        <v>23652</v>
      </c>
    </row>
    <row r="15" spans="2:8" ht="25.5" customHeight="1" x14ac:dyDescent="0.2">
      <c r="B15" s="210"/>
      <c r="C15" s="78"/>
      <c r="D15" s="212" t="s">
        <v>90</v>
      </c>
      <c r="E15" s="213"/>
      <c r="F15" s="235"/>
    </row>
    <row r="16" spans="2:8" ht="31.5" customHeight="1" x14ac:dyDescent="0.2">
      <c r="B16" s="210"/>
      <c r="C16" s="107">
        <v>31002</v>
      </c>
      <c r="D16" s="200" t="s">
        <v>95</v>
      </c>
      <c r="E16" s="201"/>
      <c r="F16" s="233">
        <v>110000</v>
      </c>
    </row>
    <row r="17" spans="2:6" ht="23.25" customHeight="1" x14ac:dyDescent="0.2">
      <c r="B17" s="210"/>
      <c r="C17" s="108"/>
      <c r="D17" s="214" t="s">
        <v>90</v>
      </c>
      <c r="E17" s="215"/>
      <c r="F17" s="235"/>
    </row>
    <row r="18" spans="2:6" ht="38.25" customHeight="1" x14ac:dyDescent="0.2">
      <c r="B18" s="210"/>
      <c r="C18" s="62" t="s">
        <v>106</v>
      </c>
      <c r="D18" s="198" t="s">
        <v>97</v>
      </c>
      <c r="E18" s="199"/>
      <c r="F18" s="233">
        <v>1713500</v>
      </c>
    </row>
    <row r="19" spans="2:6" ht="23.25" customHeight="1" x14ac:dyDescent="0.2">
      <c r="B19" s="210"/>
      <c r="C19" s="78"/>
      <c r="D19" s="212" t="s">
        <v>58</v>
      </c>
      <c r="E19" s="213"/>
      <c r="F19" s="235"/>
    </row>
    <row r="20" spans="2:6" ht="45" customHeight="1" x14ac:dyDescent="0.2">
      <c r="B20" s="210"/>
      <c r="C20" s="62" t="s">
        <v>106</v>
      </c>
      <c r="D20" s="198" t="s">
        <v>72</v>
      </c>
      <c r="E20" s="199"/>
      <c r="F20" s="233">
        <v>52480.9</v>
      </c>
    </row>
    <row r="21" spans="2:6" ht="25.5" customHeight="1" x14ac:dyDescent="0.2">
      <c r="B21" s="211"/>
      <c r="C21" s="78"/>
      <c r="D21" s="199" t="s">
        <v>58</v>
      </c>
      <c r="E21" s="199"/>
      <c r="F21" s="235"/>
    </row>
    <row r="22" spans="2:6" ht="33" customHeight="1" x14ac:dyDescent="0.2">
      <c r="B22" s="195">
        <v>1080</v>
      </c>
      <c r="C22" s="79">
        <v>11001</v>
      </c>
      <c r="D22" s="191" t="s">
        <v>108</v>
      </c>
      <c r="E22" s="192"/>
      <c r="F22" s="234">
        <v>987480.1</v>
      </c>
    </row>
    <row r="23" spans="2:6" x14ac:dyDescent="0.2">
      <c r="B23" s="195"/>
      <c r="C23" s="78"/>
      <c r="D23" s="193" t="s">
        <v>127</v>
      </c>
      <c r="E23" s="194"/>
      <c r="F23" s="235"/>
    </row>
    <row r="24" spans="2:6" ht="45.75" customHeight="1" x14ac:dyDescent="0.2">
      <c r="B24" s="195"/>
      <c r="C24" s="79">
        <v>11019</v>
      </c>
      <c r="D24" s="191" t="s">
        <v>110</v>
      </c>
      <c r="E24" s="192"/>
      <c r="F24" s="234">
        <v>364397.8</v>
      </c>
    </row>
    <row r="25" spans="2:6" x14ac:dyDescent="0.2">
      <c r="B25" s="195"/>
      <c r="C25" s="78"/>
      <c r="D25" s="193" t="s">
        <v>126</v>
      </c>
      <c r="E25" s="194"/>
      <c r="F25" s="235"/>
    </row>
    <row r="26" spans="2:6" ht="46.5" customHeight="1" x14ac:dyDescent="0.2">
      <c r="B26" s="195"/>
      <c r="C26" s="79">
        <v>11020</v>
      </c>
      <c r="D26" s="191" t="s">
        <v>111</v>
      </c>
      <c r="E26" s="192"/>
      <c r="F26" s="234">
        <v>353925.7</v>
      </c>
    </row>
    <row r="27" spans="2:6" ht="29.25" customHeight="1" x14ac:dyDescent="0.2">
      <c r="B27" s="195"/>
      <c r="C27" s="78"/>
      <c r="D27" s="193" t="s">
        <v>125</v>
      </c>
      <c r="E27" s="194"/>
      <c r="F27" s="235"/>
    </row>
    <row r="28" spans="2:6" ht="30" customHeight="1" x14ac:dyDescent="0.2">
      <c r="B28" s="187">
        <v>1231</v>
      </c>
      <c r="C28" s="189">
        <v>11001</v>
      </c>
      <c r="D28" s="130" t="s">
        <v>112</v>
      </c>
      <c r="E28" s="131"/>
      <c r="F28" s="236">
        <v>1803176.5</v>
      </c>
    </row>
    <row r="29" spans="2:6" ht="24.75" customHeight="1" x14ac:dyDescent="0.2">
      <c r="B29" s="188"/>
      <c r="C29" s="190"/>
      <c r="D29" s="138" t="s">
        <v>128</v>
      </c>
      <c r="E29" s="139"/>
      <c r="F29" s="237"/>
    </row>
  </sheetData>
  <mergeCells count="25">
    <mergeCell ref="B4:D4"/>
    <mergeCell ref="B5:D5"/>
    <mergeCell ref="B9:C9"/>
    <mergeCell ref="D9:E10"/>
    <mergeCell ref="B12:B21"/>
    <mergeCell ref="D13:E13"/>
    <mergeCell ref="D15:E15"/>
    <mergeCell ref="D19:E19"/>
    <mergeCell ref="D21:E21"/>
    <mergeCell ref="D17:E17"/>
    <mergeCell ref="F9:F10"/>
    <mergeCell ref="D22:E22"/>
    <mergeCell ref="D18:E18"/>
    <mergeCell ref="D20:E20"/>
    <mergeCell ref="D12:E12"/>
    <mergeCell ref="D16:E16"/>
    <mergeCell ref="D14:E14"/>
    <mergeCell ref="B28:B29"/>
    <mergeCell ref="C28:C29"/>
    <mergeCell ref="D24:E24"/>
    <mergeCell ref="D25:E25"/>
    <mergeCell ref="D26:E26"/>
    <mergeCell ref="D27:E27"/>
    <mergeCell ref="B22:B27"/>
    <mergeCell ref="D23:E2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opLeftCell="A4" workbookViewId="0">
      <selection activeCell="F12" sqref="F12:F28"/>
    </sheetView>
  </sheetViews>
  <sheetFormatPr defaultRowHeight="14.25" x14ac:dyDescent="0.2"/>
  <cols>
    <col min="1" max="1" width="3.375" style="68" customWidth="1"/>
    <col min="2" max="2" width="16" style="68" customWidth="1"/>
    <col min="3" max="3" width="15.25" style="68" customWidth="1"/>
    <col min="4" max="4" width="10.375" style="68" customWidth="1"/>
    <col min="5" max="5" width="47.5" style="68" customWidth="1"/>
    <col min="6" max="6" width="15.875" style="113" customWidth="1"/>
    <col min="7" max="7" width="9" style="68"/>
    <col min="8" max="8" width="9.375" style="68" bestFit="1" customWidth="1"/>
    <col min="9" max="16384" width="9" style="68"/>
  </cols>
  <sheetData>
    <row r="1" spans="2:8" ht="15" x14ac:dyDescent="0.25">
      <c r="C1" s="69"/>
      <c r="D1" s="69"/>
      <c r="E1" s="69"/>
      <c r="F1" s="109" t="s">
        <v>83</v>
      </c>
    </row>
    <row r="2" spans="2:8" x14ac:dyDescent="0.2">
      <c r="C2" s="70"/>
      <c r="D2" s="70"/>
      <c r="E2" s="71"/>
      <c r="F2" s="110"/>
    </row>
    <row r="3" spans="2:8" x14ac:dyDescent="0.2">
      <c r="B3" s="72"/>
      <c r="C3" s="73"/>
      <c r="D3" s="73"/>
      <c r="E3" s="72"/>
      <c r="F3" s="111"/>
    </row>
    <row r="4" spans="2:8" ht="19.5" customHeight="1" x14ac:dyDescent="0.2">
      <c r="B4" s="202" t="s">
        <v>3</v>
      </c>
      <c r="C4" s="202"/>
      <c r="D4" s="202"/>
      <c r="E4" s="74">
        <v>104003</v>
      </c>
      <c r="F4" s="111"/>
    </row>
    <row r="5" spans="2:8" ht="17.25" customHeight="1" x14ac:dyDescent="0.2">
      <c r="B5" s="202" t="s">
        <v>5</v>
      </c>
      <c r="C5" s="202"/>
      <c r="D5" s="202"/>
      <c r="E5" s="74" t="s">
        <v>4</v>
      </c>
      <c r="F5" s="111"/>
    </row>
    <row r="6" spans="2:8" x14ac:dyDescent="0.2">
      <c r="C6" s="73"/>
      <c r="D6" s="73"/>
      <c r="E6" s="72"/>
      <c r="F6" s="111"/>
    </row>
    <row r="7" spans="2:8" x14ac:dyDescent="0.2">
      <c r="B7" s="75" t="s">
        <v>84</v>
      </c>
      <c r="C7" s="73"/>
      <c r="D7" s="73"/>
      <c r="E7" s="72"/>
      <c r="F7" s="111"/>
    </row>
    <row r="8" spans="2:8" x14ac:dyDescent="0.2">
      <c r="B8" s="72"/>
      <c r="C8" s="72"/>
      <c r="D8" s="72"/>
      <c r="E8" s="72"/>
      <c r="F8" s="111"/>
    </row>
    <row r="9" spans="2:8" ht="15" customHeight="1" x14ac:dyDescent="0.2">
      <c r="B9" s="203" t="s">
        <v>85</v>
      </c>
      <c r="C9" s="204"/>
      <c r="D9" s="205" t="s">
        <v>86</v>
      </c>
      <c r="E9" s="206"/>
      <c r="F9" s="196" t="s">
        <v>87</v>
      </c>
    </row>
    <row r="10" spans="2:8" ht="25.5" customHeight="1" x14ac:dyDescent="0.2">
      <c r="B10" s="76" t="s">
        <v>39</v>
      </c>
      <c r="C10" s="76" t="s">
        <v>88</v>
      </c>
      <c r="D10" s="207"/>
      <c r="E10" s="208"/>
      <c r="F10" s="197"/>
    </row>
    <row r="11" spans="2:8" ht="26.25" customHeight="1" x14ac:dyDescent="0.25">
      <c r="B11" s="223" t="s">
        <v>89</v>
      </c>
      <c r="C11" s="225"/>
      <c r="D11" s="216"/>
      <c r="E11" s="216"/>
      <c r="F11" s="224">
        <f>F12+F14+F16+F18+F20+F22+F24+F26+F28</f>
        <v>5452578</v>
      </c>
    </row>
    <row r="12" spans="2:8" ht="30.75" customHeight="1" x14ac:dyDescent="0.25">
      <c r="B12" s="217">
        <v>1120</v>
      </c>
      <c r="C12" s="222" t="s">
        <v>30</v>
      </c>
      <c r="D12" s="223" t="s">
        <v>74</v>
      </c>
      <c r="E12" s="223"/>
      <c r="F12" s="231">
        <v>43965</v>
      </c>
      <c r="H12" s="133">
        <f>F12+F14+F16+F18+F20+F22+F24+F26+F28</f>
        <v>5452578</v>
      </c>
    </row>
    <row r="13" spans="2:8" ht="23.25" hidden="1" customHeight="1" x14ac:dyDescent="0.25">
      <c r="B13" s="218"/>
      <c r="C13" s="222"/>
      <c r="D13" s="225" t="s">
        <v>105</v>
      </c>
      <c r="E13" s="225"/>
      <c r="F13" s="231"/>
    </row>
    <row r="14" spans="2:8" ht="23.25" customHeight="1" x14ac:dyDescent="0.25">
      <c r="B14" s="218"/>
      <c r="C14" s="222" t="s">
        <v>78</v>
      </c>
      <c r="D14" s="223" t="s">
        <v>77</v>
      </c>
      <c r="E14" s="225"/>
      <c r="F14" s="231">
        <v>23652</v>
      </c>
    </row>
    <row r="15" spans="2:8" ht="25.5" hidden="1" customHeight="1" x14ac:dyDescent="0.25">
      <c r="B15" s="218"/>
      <c r="C15" s="222"/>
      <c r="D15" s="225" t="s">
        <v>90</v>
      </c>
      <c r="E15" s="225"/>
      <c r="F15" s="231"/>
    </row>
    <row r="16" spans="2:8" ht="31.5" customHeight="1" x14ac:dyDescent="0.25">
      <c r="B16" s="218"/>
      <c r="C16" s="222">
        <v>31002</v>
      </c>
      <c r="D16" s="226" t="s">
        <v>95</v>
      </c>
      <c r="E16" s="227"/>
      <c r="F16" s="231">
        <v>110000</v>
      </c>
    </row>
    <row r="17" spans="2:6" ht="23.25" hidden="1" customHeight="1" x14ac:dyDescent="0.25">
      <c r="B17" s="218"/>
      <c r="C17" s="228"/>
      <c r="D17" s="227" t="s">
        <v>90</v>
      </c>
      <c r="E17" s="227"/>
      <c r="F17" s="231"/>
    </row>
    <row r="18" spans="2:6" ht="38.25" customHeight="1" x14ac:dyDescent="0.25">
      <c r="B18" s="218"/>
      <c r="C18" s="222" t="s">
        <v>106</v>
      </c>
      <c r="D18" s="223" t="s">
        <v>97</v>
      </c>
      <c r="E18" s="225"/>
      <c r="F18" s="231">
        <v>1713500</v>
      </c>
    </row>
    <row r="19" spans="2:6" ht="23.25" hidden="1" customHeight="1" x14ac:dyDescent="0.25">
      <c r="B19" s="218"/>
      <c r="C19" s="222"/>
      <c r="D19" s="225" t="s">
        <v>58</v>
      </c>
      <c r="E19" s="225"/>
      <c r="F19" s="231"/>
    </row>
    <row r="20" spans="2:6" ht="45" customHeight="1" x14ac:dyDescent="0.25">
      <c r="B20" s="218"/>
      <c r="C20" s="222" t="s">
        <v>106</v>
      </c>
      <c r="D20" s="223" t="s">
        <v>72</v>
      </c>
      <c r="E20" s="225"/>
      <c r="F20" s="231">
        <v>52480.9</v>
      </c>
    </row>
    <row r="21" spans="2:6" ht="25.5" hidden="1" customHeight="1" x14ac:dyDescent="0.25">
      <c r="B21" s="219"/>
      <c r="C21" s="222"/>
      <c r="D21" s="225" t="s">
        <v>58</v>
      </c>
      <c r="E21" s="225"/>
      <c r="F21" s="231"/>
    </row>
    <row r="22" spans="2:6" ht="33" customHeight="1" x14ac:dyDescent="0.25">
      <c r="B22" s="220">
        <v>1080</v>
      </c>
      <c r="C22" s="222">
        <v>11001</v>
      </c>
      <c r="D22" s="223" t="s">
        <v>132</v>
      </c>
      <c r="E22" s="223"/>
      <c r="F22" s="231">
        <v>987480.1</v>
      </c>
    </row>
    <row r="23" spans="2:6" ht="15" hidden="1" customHeight="1" x14ac:dyDescent="0.25">
      <c r="B23" s="220"/>
      <c r="C23" s="222"/>
      <c r="D23" s="229" t="s">
        <v>129</v>
      </c>
      <c r="E23" s="229"/>
      <c r="F23" s="231"/>
    </row>
    <row r="24" spans="2:6" ht="45.75" customHeight="1" x14ac:dyDescent="0.25">
      <c r="B24" s="220"/>
      <c r="C24" s="222">
        <v>11019</v>
      </c>
      <c r="D24" s="223" t="s">
        <v>130</v>
      </c>
      <c r="E24" s="223"/>
      <c r="F24" s="231">
        <v>364397.8</v>
      </c>
    </row>
    <row r="25" spans="2:6" ht="15" hidden="1" customHeight="1" x14ac:dyDescent="0.25">
      <c r="B25" s="220"/>
      <c r="C25" s="222"/>
      <c r="D25" s="229" t="s">
        <v>131</v>
      </c>
      <c r="E25" s="229"/>
      <c r="F25" s="231"/>
    </row>
    <row r="26" spans="2:6" ht="46.5" customHeight="1" x14ac:dyDescent="0.25">
      <c r="B26" s="220"/>
      <c r="C26" s="222">
        <v>11020</v>
      </c>
      <c r="D26" s="223" t="s">
        <v>130</v>
      </c>
      <c r="E26" s="223"/>
      <c r="F26" s="231">
        <v>353925.7</v>
      </c>
    </row>
    <row r="27" spans="2:6" ht="29.25" hidden="1" customHeight="1" x14ac:dyDescent="0.25">
      <c r="B27" s="220"/>
      <c r="C27" s="222"/>
      <c r="D27" s="229" t="s">
        <v>131</v>
      </c>
      <c r="E27" s="229"/>
      <c r="F27" s="231"/>
    </row>
    <row r="28" spans="2:6" ht="30" customHeight="1" x14ac:dyDescent="0.3">
      <c r="B28" s="221">
        <v>1231</v>
      </c>
      <c r="C28" s="222">
        <v>11001</v>
      </c>
      <c r="D28" s="230" t="s">
        <v>131</v>
      </c>
      <c r="E28" s="230"/>
      <c r="F28" s="232">
        <v>1803176.5</v>
      </c>
    </row>
  </sheetData>
  <mergeCells count="21">
    <mergeCell ref="B11:C11"/>
    <mergeCell ref="B22:B27"/>
    <mergeCell ref="D22:E22"/>
    <mergeCell ref="D24:E24"/>
    <mergeCell ref="D26:E26"/>
    <mergeCell ref="D16:E16"/>
    <mergeCell ref="D17:E17"/>
    <mergeCell ref="D18:E18"/>
    <mergeCell ref="D19:E19"/>
    <mergeCell ref="D20:E20"/>
    <mergeCell ref="D21:E21"/>
    <mergeCell ref="B4:D4"/>
    <mergeCell ref="B5:D5"/>
    <mergeCell ref="B9:C9"/>
    <mergeCell ref="D9:E10"/>
    <mergeCell ref="F9:F10"/>
    <mergeCell ref="B12:B21"/>
    <mergeCell ref="D12:E12"/>
    <mergeCell ref="D13:E13"/>
    <mergeCell ref="D14:E14"/>
    <mergeCell ref="D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Հավելված 3 Մաս 2</vt:lpstr>
      <vt:lpstr>Հավելված 3 Մաս 3</vt:lpstr>
      <vt:lpstr>Հավելված 3 Մաս4</vt:lpstr>
      <vt:lpstr>Աղյուսակ Ա. (կատարողի բացվածք)</vt:lpstr>
      <vt:lpstr>Sheet1</vt:lpstr>
      <vt:lpstr>'Հավելված 3 Մաս 3'!_ftn21</vt:lpstr>
      <vt:lpstr>'Հավելված 3 Մաս 3'!_ftn22</vt:lpstr>
      <vt:lpstr>'Հավելված 3 Մաս 2'!_ftnref1</vt:lpstr>
      <vt:lpstr>'Հավելված 3 Մաս 3'!_ftnref12</vt:lpstr>
      <vt:lpstr>'Հավելված 3 Մաս 2'!_Toc501014755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Zara Margaryan</cp:lastModifiedBy>
  <cp:lastPrinted>2021-05-10T10:42:06Z</cp:lastPrinted>
  <dcterms:created xsi:type="dcterms:W3CDTF">2017-12-06T07:28:20Z</dcterms:created>
  <dcterms:modified xsi:type="dcterms:W3CDTF">2021-06-02T06:22:59Z</dcterms:modified>
</cp:coreProperties>
</file>